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670" windowHeight="8040" tabRatio="688"/>
  </bookViews>
  <sheets>
    <sheet name="【入力】第２号様式　ツアー情報 原本" sheetId="10" r:id="rId1"/>
    <sheet name="★このツールの使い方１" sheetId="1" r:id="rId2"/>
    <sheet name="★このツールの使い方２" sheetId="2" r:id="rId3"/>
    <sheet name="第１号様式　申請者情報シート" sheetId="3" r:id="rId4"/>
    <sheet name="第２号様式　ツアー情報" sheetId="4" r:id="rId5"/>
    <sheet name="第３号様式　申請書 " sheetId="5" r:id="rId6"/>
    <sheet name="第４号様式　中止申請書" sheetId="6" r:id="rId7"/>
    <sheet name="第５号様式　実績報告書兼請求書" sheetId="7" r:id="rId8"/>
    <sheet name="第６号様式　委任状" sheetId="8" r:id="rId9"/>
    <sheet name="宿泊証明書（任意様式）" sheetId="9" r:id="rId10"/>
  </sheets>
  <definedNames>
    <definedName name="_xlnm.Print_Area" localSheetId="1">'★このツールの使い方１'!$A$1:$T$34</definedName>
    <definedName name="_xlnm.Print_Area" localSheetId="2">'★このツールの使い方２'!$A$1:$K$43</definedName>
    <definedName name="_xlnm.Print_Area" localSheetId="3">'第１号様式　申請者情報シート'!$A$2:$E$31</definedName>
    <definedName name="_xlnm.Print_Area" localSheetId="4">'第２号様式　ツアー情報'!$A$1:$W$38</definedName>
    <definedName name="_xlnm.Print_Area" localSheetId="5">'第３号様式　申請書 '!$A$1:$T$27</definedName>
    <definedName name="_xlnm.Print_Area" localSheetId="6">'第４号様式　中止申請書'!$A$1:$U$29</definedName>
    <definedName name="_xlnm.Print_Area" localSheetId="7">'第５号様式　実績報告書兼請求書'!$A$1:$X$36</definedName>
    <definedName name="_xlnm.Print_Area" localSheetId="8">'第６号様式　委任状'!$A$1:$T$51</definedName>
    <definedName name="_xlnm.Print_Area" localSheetId="9">'宿泊証明書（任意様式）'!$A$1:$W$20</definedName>
    <definedName name="_xlnm.Print_Area" localSheetId="0">'【入力】第２号様式　ツアー情報 原本'!$A$1:$AJ$38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小野寺</author>
    <author>福島県観光物産交流協会</author>
  </authors>
  <commentList>
    <comment ref="E14" authorId="0">
      <text>
        <r>
          <rPr>
            <sz val="16"/>
            <color indexed="81"/>
            <rFont val="MS P ゴシック"/>
          </rPr>
          <t>「募集型企画旅行」または「受注型企画旅行」が対象です</t>
        </r>
        <r>
          <rPr>
            <b/>
            <sz val="16"/>
            <color indexed="81"/>
            <rFont val="MS P ゴシック"/>
          </rPr>
          <t>。</t>
        </r>
        <r>
          <rPr>
            <sz val="12"/>
            <color indexed="81"/>
            <rFont val="MS P ゴシック"/>
          </rPr>
          <t xml:space="preserve">
</t>
        </r>
      </text>
    </comment>
    <comment ref="F14" authorId="0">
      <text>
        <r>
          <rPr>
            <sz val="16"/>
            <color indexed="81"/>
            <rFont val="MS P ゴシック"/>
          </rPr>
          <t>ツアーの集合日ベースの出発日を記入してください。
※福島県への到着日ではございません。
※一度に申請できる旅行開始日に誤りがある場合、セルが赤くなります。</t>
        </r>
      </text>
    </comment>
    <comment ref="G14" authorId="0">
      <text>
        <r>
          <rPr>
            <sz val="16"/>
            <color indexed="81"/>
            <rFont val="MS P ゴシック"/>
          </rPr>
          <t>ツアーが終わり、日本を出発して国に帰着した日です。
※福島県を出発した日付ではございません。</t>
        </r>
        <r>
          <rPr>
            <b/>
            <sz val="9"/>
            <color indexed="81"/>
            <rFont val="MS P ゴシック"/>
          </rPr>
          <t xml:space="preserve">
</t>
        </r>
      </text>
    </comment>
    <comment ref="P14" authorId="0">
      <text>
        <r>
          <rPr>
            <sz val="12"/>
            <color indexed="81"/>
            <rFont val="MS P ゴシック"/>
          </rPr>
          <t>集客方法を選択してください。</t>
        </r>
      </text>
    </comment>
    <comment ref="Q14" authorId="0">
      <text>
        <r>
          <rPr>
            <sz val="12"/>
            <color indexed="81"/>
            <rFont val="MS P ゴシック"/>
          </rPr>
          <t>福島県内で宿泊した宿泊施設名を記入してください。</t>
        </r>
      </text>
    </comment>
    <comment ref="S14" authorId="0">
      <text>
        <r>
          <rPr>
            <sz val="12"/>
            <color indexed="81"/>
            <rFont val="MS P ゴシック"/>
          </rPr>
          <t>福島県で立ち寄った訪問地名を記入してください。体験も訪問地として数えることができます。
（例）只見線乗車体験、猪苗代湖車窓見学</t>
        </r>
      </text>
    </comment>
    <comment ref="X14" authorId="0">
      <text>
        <r>
          <rPr>
            <sz val="9"/>
            <color indexed="81"/>
            <rFont val="MS P ゴシック"/>
          </rPr>
          <t>第１号様式の右上に入る日付と連動します。
ツアー出発14日前までにご提出ください。</t>
        </r>
      </text>
    </comment>
    <comment ref="Y14" authorId="0">
      <text>
        <r>
          <rPr>
            <sz val="9"/>
            <color indexed="81"/>
            <rFont val="MS P ゴシック"/>
          </rPr>
          <t>第３号様式の右上に入る日付と連動します。
ツアー出発前日までにご提出ください。</t>
        </r>
      </text>
    </comment>
    <comment ref="Z14" authorId="0">
      <text>
        <r>
          <rPr>
            <sz val="9"/>
            <color indexed="81"/>
            <rFont val="MS P ゴシック"/>
          </rPr>
          <t>第５様式の右上に入る日付と連動します。
ツアー終了30日以内にご提出ください。</t>
        </r>
      </text>
    </comment>
    <comment ref="AA14" authorId="0">
      <text>
        <r>
          <rPr>
            <sz val="9"/>
            <color indexed="81"/>
            <rFont val="MS P ゴシック"/>
          </rPr>
          <t>交付決定通知があった内容（変更する前の情報）をご記入ください。</t>
        </r>
      </text>
    </comment>
    <comment ref="AI14" authorId="0">
      <text>
        <r>
          <rPr>
            <sz val="9"/>
            <color indexed="81"/>
            <rFont val="MS P ゴシック"/>
          </rPr>
          <t xml:space="preserve">（例１）補助対象人数減による補助申請額の減額
（例２）補助対象人数増による補助申請額の増額
（例３）催行人員不足によるツアーの中止　
　　　　　　　　　　　　　　　　　　　　　など
</t>
        </r>
      </text>
    </comment>
    <comment ref="I12" authorId="0">
      <text>
        <r>
          <rPr>
            <sz val="16"/>
            <color indexed="81"/>
            <rFont val="MS P ゴシック"/>
          </rPr>
          <t>申請日を記入してくだい。「様式１申請書」右上の提出日と連動します。</t>
        </r>
      </text>
    </comment>
    <comment ref="M12" authorId="0">
      <text>
        <r>
          <rPr>
            <sz val="16"/>
            <color indexed="81"/>
            <rFont val="MS P ゴシック"/>
          </rPr>
          <t>実績報告書提出日をを記入してくだい。「様式４実績報告兼請求書」右上の提出日と連動します。</t>
        </r>
      </text>
    </comment>
    <comment ref="D14" authorId="1">
      <text>
        <r>
          <rPr>
            <sz val="16"/>
            <color indexed="81"/>
            <rFont val="MS P ゴシック"/>
          </rPr>
          <t>宿泊証明書や領収書で記載されるツアーコードを記載してください。</t>
        </r>
      </text>
    </comment>
    <comment ref="I11" authorId="1">
      <text>
        <r>
          <rPr>
            <sz val="14"/>
            <color indexed="81"/>
            <rFont val="MS P ゴシック"/>
          </rPr>
          <t>一度に申請できるツアー出発日に誤りがある場合、セルが赤くなります。</t>
        </r>
      </text>
    </comment>
  </commentList>
</comments>
</file>

<file path=xl/comments2.xml><?xml version="1.0" encoding="utf-8"?>
<comments xmlns="http://schemas.openxmlformats.org/spreadsheetml/2006/main">
  <authors>
    <author>小野寺</author>
    <author>福島県観光物産交流協会</author>
  </authors>
  <commentList>
    <comment ref="E14" authorId="0">
      <text>
        <r>
          <rPr>
            <sz val="16"/>
            <color indexed="81"/>
            <rFont val="MS P ゴシック"/>
          </rPr>
          <t>「募集型企画旅行」または「受注型企画旅行」が対象です</t>
        </r>
        <r>
          <rPr>
            <b/>
            <sz val="16"/>
            <color indexed="81"/>
            <rFont val="MS P ゴシック"/>
          </rPr>
          <t>。</t>
        </r>
        <r>
          <rPr>
            <sz val="12"/>
            <color indexed="81"/>
            <rFont val="MS P ゴシック"/>
          </rPr>
          <t xml:space="preserve">
</t>
        </r>
      </text>
    </comment>
    <comment ref="F14" authorId="0">
      <text>
        <r>
          <rPr>
            <sz val="16"/>
            <color indexed="81"/>
            <rFont val="MS P ゴシック"/>
          </rPr>
          <t>ツアーの集合日ベースの出発日を記入してください。
※福島県への到着日ではございません。
※一度に申請できる旅行開始日に誤りがある場合、セルが赤くなります。</t>
        </r>
      </text>
    </comment>
    <comment ref="G14" authorId="0">
      <text>
        <r>
          <rPr>
            <sz val="16"/>
            <color indexed="81"/>
            <rFont val="MS P ゴシック"/>
          </rPr>
          <t>ツアーが終わり、日本を出発して国に帰着した日です。
※福島県を出発した日付ではございません。</t>
        </r>
        <r>
          <rPr>
            <b/>
            <sz val="9"/>
            <color indexed="81"/>
            <rFont val="MS P ゴシック"/>
          </rPr>
          <t xml:space="preserve">
</t>
        </r>
      </text>
    </comment>
    <comment ref="P14" authorId="0">
      <text>
        <r>
          <rPr>
            <sz val="12"/>
            <color indexed="81"/>
            <rFont val="MS P ゴシック"/>
          </rPr>
          <t>集客方法を選択してください。</t>
        </r>
      </text>
    </comment>
    <comment ref="Q14" authorId="0">
      <text>
        <r>
          <rPr>
            <sz val="12"/>
            <color indexed="81"/>
            <rFont val="MS P ゴシック"/>
          </rPr>
          <t>福島県内で宿泊した宿泊施設名を記入してください。</t>
        </r>
      </text>
    </comment>
    <comment ref="S14" authorId="0">
      <text>
        <r>
          <rPr>
            <sz val="12"/>
            <color indexed="81"/>
            <rFont val="MS P ゴシック"/>
          </rPr>
          <t>福島県で立ち寄った訪問地名を記入してください。体験も訪問地として数えることができます。
（例）只見線乗車体験、猪苗代湖車窓見学</t>
        </r>
      </text>
    </comment>
    <comment ref="I12" authorId="0">
      <text>
        <r>
          <rPr>
            <sz val="16"/>
            <color indexed="81"/>
            <rFont val="MS P ゴシック"/>
          </rPr>
          <t>申請日を記入してくだい。「様式１申請書」右上の提出日と連動します。</t>
        </r>
      </text>
    </comment>
    <comment ref="M12" authorId="0">
      <text>
        <r>
          <rPr>
            <sz val="16"/>
            <color indexed="81"/>
            <rFont val="MS P ゴシック"/>
          </rPr>
          <t>実績報告書提出日をを記入してくだい。「様式４実績報告兼請求書」右上の提出日と連動します。</t>
        </r>
      </text>
    </comment>
    <comment ref="D14" authorId="1">
      <text>
        <r>
          <rPr>
            <sz val="16"/>
            <color indexed="81"/>
            <rFont val="MS P ゴシック"/>
          </rPr>
          <t>宿泊証明書や領収書で記載されるツアーコードを記載してください。</t>
        </r>
      </text>
    </comment>
    <comment ref="I11" authorId="1">
      <text>
        <r>
          <rPr>
            <sz val="14"/>
            <color indexed="81"/>
            <rFont val="MS P ゴシック"/>
          </rPr>
          <t>一度に申請できるツアー出発日に誤りがある場合、セルが赤くなります。</t>
        </r>
      </text>
    </comment>
  </commentList>
</comments>
</file>

<file path=xl/sharedStrings.xml><?xml version="1.0" encoding="utf-8"?>
<sst xmlns="http://schemas.openxmlformats.org/spreadsheetml/2006/main" xmlns:r="http://schemas.openxmlformats.org/officeDocument/2006/relationships" count="240" uniqueCount="240">
  <si>
    <t>補助対象期間終了＆報告書締め切り日</t>
    <rPh sb="0" eb="4">
      <t>ホジョタイショウ</t>
    </rPh>
    <rPh sb="4" eb="6">
      <t>キカン</t>
    </rPh>
    <rPh sb="6" eb="8">
      <t>シュウリョウ</t>
    </rPh>
    <rPh sb="9" eb="12">
      <t>ホウコクショ</t>
    </rPh>
    <rPh sb="12" eb="13">
      <t>シ</t>
    </rPh>
    <rPh sb="14" eb="15">
      <t>キ</t>
    </rPh>
    <rPh sb="16" eb="17">
      <t>ビ</t>
    </rPh>
    <phoneticPr fontId="89"/>
  </si>
  <si>
    <t>※「１.会社情報」と「２．申請者情報」が異なる会社の場合、委任状の提出が必要です。</t>
    <rPh sb="13" eb="16">
      <t>シンセイシャ</t>
    </rPh>
    <rPh sb="16" eb="18">
      <t>ジョウホウ</t>
    </rPh>
    <rPh sb="20" eb="21">
      <t>コト</t>
    </rPh>
    <phoneticPr fontId="89"/>
  </si>
  <si>
    <r>
      <rPr>
        <sz val="12"/>
        <color theme="1"/>
        <rFont val="Calibri"/>
      </rPr>
      <t>Details regarding Cancellation</t>
    </r>
    <r>
      <rPr>
        <sz val="12"/>
        <color theme="1"/>
        <rFont val="ＭＳ 明朝"/>
      </rPr>
      <t>/中止の内容</t>
    </r>
    <rPh sb="31" eb="33">
      <t>チュウシ</t>
    </rPh>
    <rPh sb="34" eb="36">
      <t>ナイヨウ</t>
    </rPh>
    <phoneticPr fontId="89"/>
  </si>
  <si>
    <t>報告書締め切り日</t>
    <rPh sb="0" eb="3">
      <t>ホウコクショ</t>
    </rPh>
    <rPh sb="3" eb="4">
      <t>シ</t>
    </rPh>
    <rPh sb="5" eb="6">
      <t>キ</t>
    </rPh>
    <rPh sb="7" eb="8">
      <t>ビ</t>
    </rPh>
    <phoneticPr fontId="89"/>
  </si>
  <si>
    <t>▼申請時に入力する箇所</t>
    <rPh sb="1" eb="3">
      <t>シンセイ</t>
    </rPh>
    <rPh sb="3" eb="4">
      <t>ジ</t>
    </rPh>
    <rPh sb="5" eb="7">
      <t>ニュウリョク</t>
    </rPh>
    <rPh sb="9" eb="11">
      <t>カショ</t>
    </rPh>
    <phoneticPr fontId="89"/>
  </si>
  <si>
    <t>日</t>
    <rPh sb="0" eb="1">
      <t>ニチ</t>
    </rPh>
    <phoneticPr fontId="89"/>
  </si>
  <si>
    <r>
      <t xml:space="preserve"> Bank Account Details / </t>
    </r>
    <r>
      <rPr>
        <sz val="12"/>
        <color theme="1"/>
        <rFont val="ＭＳ 明朝"/>
      </rPr>
      <t>振込口座情報</t>
    </r>
    <rPh sb="24" eb="30">
      <t>フリコミコウザジョウホウ</t>
    </rPh>
    <phoneticPr fontId="89"/>
  </si>
  <si>
    <t>▼事績報告時に入力する箇所</t>
    <rPh sb="1" eb="3">
      <t>ジセキ</t>
    </rPh>
    <rPh sb="3" eb="5">
      <t>ホウコク</t>
    </rPh>
    <rPh sb="5" eb="6">
      <t>ジ</t>
    </rPh>
    <phoneticPr fontId="89"/>
  </si>
  <si>
    <t>：</t>
  </si>
  <si>
    <t>▼変更時に入力する箇所</t>
    <rPh sb="1" eb="4">
      <t>ヘンコウジ</t>
    </rPh>
    <rPh sb="5" eb="7">
      <t>ニュウリョク</t>
    </rPh>
    <rPh sb="9" eb="11">
      <t>カショ</t>
    </rPh>
    <phoneticPr fontId="89"/>
  </si>
  <si>
    <t>入力必須箇所</t>
    <rPh sb="0" eb="2">
      <t>ニュウリョク</t>
    </rPh>
    <rPh sb="2" eb="6">
      <t>ヒッスカショ</t>
    </rPh>
    <phoneticPr fontId="89"/>
  </si>
  <si>
    <t>変更があった時は入力し直す</t>
    <rPh sb="0" eb="2">
      <t>ヘンコウ</t>
    </rPh>
    <rPh sb="6" eb="7">
      <t>トキ</t>
    </rPh>
    <rPh sb="8" eb="10">
      <t>ニュウリョク</t>
    </rPh>
    <rPh sb="11" eb="12">
      <t>ナオ</t>
    </rPh>
    <phoneticPr fontId="89"/>
  </si>
  <si>
    <t>~</t>
  </si>
  <si>
    <t>ツアーコード</t>
  </si>
  <si>
    <t>記</t>
    <rPh sb="0" eb="1">
      <t>キ</t>
    </rPh>
    <phoneticPr fontId="89"/>
  </si>
  <si>
    <t>実績報告時</t>
    <rPh sb="0" eb="4">
      <t>ジッセキホウコク</t>
    </rPh>
    <rPh sb="4" eb="5">
      <t>ジ</t>
    </rPh>
    <phoneticPr fontId="89"/>
  </si>
  <si>
    <r>
      <t xml:space="preserve">旅行終了日
</t>
    </r>
    <r>
      <rPr>
        <b/>
        <sz val="8"/>
        <color theme="1"/>
        <rFont val="Meiryo UI"/>
      </rPr>
      <t>（YYYY/MM/DD）</t>
    </r>
    <rPh sb="0" eb="2">
      <t>リョコウ</t>
    </rPh>
    <rPh sb="2" eb="4">
      <t>シュウリョウ</t>
    </rPh>
    <rPh sb="4" eb="5">
      <t>ビ</t>
    </rPh>
    <phoneticPr fontId="89"/>
  </si>
  <si>
    <t>１．会社情報（様式１～５までの書類を提出する会社の情報）</t>
    <rPh sb="2" eb="4">
      <t>カイシャ</t>
    </rPh>
    <rPh sb="4" eb="6">
      <t>ジョウホウ</t>
    </rPh>
    <rPh sb="7" eb="9">
      <t>ヨウシキ</t>
    </rPh>
    <rPh sb="15" eb="17">
      <t>ショルイ</t>
    </rPh>
    <rPh sb="18" eb="20">
      <t>テイシュツ</t>
    </rPh>
    <rPh sb="22" eb="24">
      <t>カイシャ</t>
    </rPh>
    <rPh sb="25" eb="27">
      <t>ジョウホウ</t>
    </rPh>
    <phoneticPr fontId="89"/>
  </si>
  <si>
    <r>
      <rPr>
        <sz val="11"/>
        <color theme="1"/>
        <rFont val="Arial"/>
      </rPr>
      <t>Completion of the grant application process for the issuance of the subsidy &amp; receipt of the subsidy grant amount/</t>
    </r>
    <r>
      <rPr>
        <sz val="11"/>
        <color theme="1"/>
        <rFont val="MS UI Gothic"/>
      </rPr>
      <t>支援金申請手続き</t>
    </r>
    <r>
      <rPr>
        <sz val="11"/>
        <color theme="1"/>
        <rFont val="Arial"/>
      </rPr>
      <t xml:space="preserve"> </t>
    </r>
    <r>
      <rPr>
        <sz val="11"/>
        <color theme="1"/>
        <rFont val="MS UI Gothic"/>
      </rPr>
      <t>と支援金の受取</t>
    </r>
  </si>
  <si>
    <t>申請日</t>
    <rPh sb="0" eb="2">
      <t>シンセイ</t>
    </rPh>
    <rPh sb="2" eb="3">
      <t>ビ</t>
    </rPh>
    <phoneticPr fontId="89"/>
  </si>
  <si>
    <t>２．申請担当者情報</t>
    <rPh sb="2" eb="4">
      <t>シンセイ</t>
    </rPh>
    <rPh sb="4" eb="6">
      <t>タントウ</t>
    </rPh>
    <rPh sb="6" eb="7">
      <t>シャ</t>
    </rPh>
    <rPh sb="7" eb="9">
      <t>ジョウホウ</t>
    </rPh>
    <phoneticPr fontId="89"/>
  </si>
  <si>
    <t>申請時　</t>
    <rPh sb="0" eb="2">
      <t>シンセイ</t>
    </rPh>
    <rPh sb="2" eb="3">
      <t>ジ</t>
    </rPh>
    <phoneticPr fontId="89"/>
  </si>
  <si>
    <t>施設名</t>
    <rPh sb="0" eb="3">
      <t>シセツメイ</t>
    </rPh>
    <phoneticPr fontId="89"/>
  </si>
  <si>
    <t>メールアドレス</t>
  </si>
  <si>
    <t>申請担当者に申請書類の不備などをご連絡します。</t>
  </si>
  <si>
    <t>観光地⑤</t>
  </si>
  <si>
    <t>申請日</t>
    <rPh sb="0" eb="3">
      <t>シンセイビ</t>
    </rPh>
    <phoneticPr fontId="89"/>
  </si>
  <si>
    <r>
      <rPr>
        <sz val="12"/>
        <color theme="1"/>
        <rFont val="ＭＳ 明朝"/>
      </rPr>
      <t>　</t>
    </r>
    <r>
      <rPr>
        <sz val="12"/>
        <color theme="1"/>
        <rFont val="Calibri"/>
      </rPr>
      <t xml:space="preserve">Address of Applicant’s Company:
</t>
    </r>
    <r>
      <rPr>
        <sz val="12"/>
        <color theme="1"/>
        <rFont val="ＭＳ 明朝"/>
      </rPr>
      <t>　</t>
    </r>
    <r>
      <rPr>
        <sz val="12"/>
        <color theme="0" tint="-0.5"/>
        <rFont val="ＭＳ 明朝"/>
      </rPr>
      <t>会社住所</t>
    </r>
    <r>
      <rPr>
        <sz val="12"/>
        <color theme="0" tint="-0.5"/>
        <rFont val="Calibri"/>
      </rPr>
      <t xml:space="preserve"> :</t>
    </r>
  </si>
  <si>
    <t>例</t>
    <rPh sb="0" eb="1">
      <t>レイ</t>
    </rPh>
    <phoneticPr fontId="89"/>
  </si>
  <si>
    <t>会社名</t>
    <rPh sb="0" eb="3">
      <t>カイシャメイ</t>
    </rPh>
    <phoneticPr fontId="89"/>
  </si>
  <si>
    <r>
      <rPr>
        <sz val="11"/>
        <color theme="1"/>
        <rFont val="Arial"/>
      </rPr>
      <t>Receipt of the subsidy grant amount/</t>
    </r>
    <r>
      <rPr>
        <sz val="11"/>
        <color theme="1"/>
        <rFont val="MS UI Gothic"/>
      </rPr>
      <t>支援金の受取</t>
    </r>
  </si>
  <si>
    <r>
      <t>Travel Period</t>
    </r>
    <r>
      <rPr>
        <sz val="12"/>
        <color theme="1"/>
        <rFont val="ＭＳ Ｐゴシック"/>
      </rPr>
      <t>（</t>
    </r>
    <r>
      <rPr>
        <sz val="12"/>
        <color theme="1"/>
        <rFont val="Calibri"/>
      </rPr>
      <t xml:space="preserve">YYYY/MM/DD): </t>
    </r>
  </si>
  <si>
    <t>支店名</t>
    <rPh sb="0" eb="3">
      <t>シテンメイ</t>
    </rPh>
    <phoneticPr fontId="89"/>
  </si>
  <si>
    <t>受注型企画旅行</t>
    <rPh sb="0" eb="3">
      <t>じゅ</t>
    </rPh>
    <rPh sb="3" eb="5">
      <t>きかく</t>
    </rPh>
    <rPh sb="5" eb="7">
      <t>りょこう</t>
    </rPh>
    <phoneticPr fontId="3" type="Hiragana"/>
  </si>
  <si>
    <t>３．銀行情報</t>
    <rPh sb="2" eb="4">
      <t>ギンコウ</t>
    </rPh>
    <phoneticPr fontId="89"/>
  </si>
  <si>
    <r>
      <t>Travel Period</t>
    </r>
    <r>
      <rPr>
        <sz val="12"/>
        <color theme="1"/>
        <rFont val="ＭＳ Ｐゴシック"/>
      </rPr>
      <t>（</t>
    </r>
    <r>
      <rPr>
        <sz val="12"/>
        <color theme="1"/>
        <rFont val="Arial"/>
      </rPr>
      <t>YYYY/MM/DD)/</t>
    </r>
    <r>
      <rPr>
        <sz val="12"/>
        <color theme="1"/>
        <rFont val="ＭＳ 明朝"/>
      </rPr>
      <t>申請旅行期間</t>
    </r>
    <rPh sb="26" eb="28">
      <t>シンセイ</t>
    </rPh>
    <rPh sb="28" eb="30">
      <t>リョコウ</t>
    </rPh>
    <rPh sb="30" eb="32">
      <t>キカン</t>
    </rPh>
    <phoneticPr fontId="89"/>
  </si>
  <si>
    <t>基本条件</t>
    <rPh sb="0" eb="2">
      <t>キホン</t>
    </rPh>
    <rPh sb="2" eb="4">
      <t>ジョウケン</t>
    </rPh>
    <phoneticPr fontId="89"/>
  </si>
  <si>
    <t>入力してください。※入力すると色が変わります。</t>
    <rPh sb="0" eb="2">
      <t>ニュウリョク</t>
    </rPh>
    <phoneticPr fontId="89"/>
  </si>
  <si>
    <r>
      <t>Travel Period</t>
    </r>
    <r>
      <rPr>
        <sz val="12"/>
        <color theme="1"/>
        <rFont val="ＭＳ Ｐゴシック"/>
      </rPr>
      <t>（</t>
    </r>
    <r>
      <rPr>
        <sz val="12"/>
        <color theme="1"/>
        <rFont val="Calibri"/>
      </rPr>
      <t>YYYY/MM/DD)/</t>
    </r>
    <r>
      <rPr>
        <sz val="12"/>
        <color theme="1"/>
        <rFont val="ＭＳ 明朝"/>
      </rPr>
      <t>申請旅行期間</t>
    </r>
    <rPh sb="26" eb="28">
      <t>シンセイ</t>
    </rPh>
    <rPh sb="28" eb="32">
      <t>リョコウキカン</t>
    </rPh>
    <phoneticPr fontId="89"/>
  </si>
  <si>
    <t>会社名</t>
    <rPh sb="0" eb="2">
      <t>カイシャ</t>
    </rPh>
    <rPh sb="2" eb="3">
      <t>メイ</t>
    </rPh>
    <phoneticPr fontId="89"/>
  </si>
  <si>
    <t>（報告期間</t>
    <rPh sb="1" eb="3">
      <t>ホウコク</t>
    </rPh>
    <rPh sb="3" eb="5">
      <t>キカン</t>
    </rPh>
    <phoneticPr fontId="89"/>
  </si>
  <si>
    <t>代表者名
（法人代表者）</t>
    <rPh sb="0" eb="3">
      <t>ダイヒョウシャ</t>
    </rPh>
    <rPh sb="3" eb="4">
      <t>メイ</t>
    </rPh>
    <rPh sb="6" eb="8">
      <t>ホウジン</t>
    </rPh>
    <rPh sb="8" eb="11">
      <t>ダイヒョウシャ</t>
    </rPh>
    <phoneticPr fontId="89"/>
  </si>
  <si>
    <t>観光地②</t>
  </si>
  <si>
    <t>会社住所</t>
    <rPh sb="0" eb="2">
      <t>カイシャ</t>
    </rPh>
    <rPh sb="2" eb="4">
      <t>ジュウショ</t>
    </rPh>
    <phoneticPr fontId="89"/>
  </si>
  <si>
    <t>（第３号様式）</t>
    <rPh sb="1" eb="2">
      <t>ダイ</t>
    </rPh>
    <rPh sb="3" eb="6">
      <t>ゴウヨウシキ</t>
    </rPh>
    <phoneticPr fontId="89"/>
  </si>
  <si>
    <t>FUKUSHIMA　HOTEL</t>
  </si>
  <si>
    <t>金融機関名</t>
    <rPh sb="0" eb="2">
      <t>キンユウ</t>
    </rPh>
    <rPh sb="2" eb="4">
      <t>キカン</t>
    </rPh>
    <rPh sb="4" eb="5">
      <t>メイ</t>
    </rPh>
    <phoneticPr fontId="89"/>
  </si>
  <si>
    <t>申請担当者名</t>
    <rPh sb="0" eb="2">
      <t>シンセイ</t>
    </rPh>
    <rPh sb="2" eb="5">
      <t>タントウシャ</t>
    </rPh>
    <rPh sb="5" eb="6">
      <t>メイ</t>
    </rPh>
    <phoneticPr fontId="89"/>
  </si>
  <si>
    <t>役職名</t>
    <rPh sb="0" eb="3">
      <t>ヤクショクメイ</t>
    </rPh>
    <phoneticPr fontId="89"/>
  </si>
  <si>
    <t>旅行形態</t>
    <rPh sb="0" eb="2">
      <t>リョコウ</t>
    </rPh>
    <rPh sb="2" eb="4">
      <t>ケイタイ</t>
    </rPh>
    <phoneticPr fontId="89"/>
  </si>
  <si>
    <t>電話番号</t>
    <rPh sb="0" eb="2">
      <t>デンワ</t>
    </rPh>
    <rPh sb="2" eb="4">
      <t>バンゴウ</t>
    </rPh>
    <phoneticPr fontId="89"/>
  </si>
  <si>
    <t>旅行商品名</t>
    <rPh sb="0" eb="2">
      <t>リョコウ</t>
    </rPh>
    <rPh sb="4" eb="5">
      <t>メイ</t>
    </rPh>
    <phoneticPr fontId="89"/>
  </si>
  <si>
    <t>SWIFT CODE</t>
  </si>
  <si>
    <t>口座番号</t>
    <rPh sb="0" eb="2">
      <t>コウザ</t>
    </rPh>
    <rPh sb="2" eb="4">
      <t>バンゴウ</t>
    </rPh>
    <phoneticPr fontId="89"/>
  </si>
  <si>
    <t>口座名義</t>
    <rPh sb="0" eb="2">
      <t>コウザ</t>
    </rPh>
    <rPh sb="2" eb="4">
      <t>メイギ</t>
    </rPh>
    <phoneticPr fontId="89"/>
  </si>
  <si>
    <t>口座名義人住所</t>
    <rPh sb="0" eb="2">
      <t>コウザ</t>
    </rPh>
    <rPh sb="2" eb="4">
      <t>メイギ</t>
    </rPh>
    <rPh sb="4" eb="5">
      <t>ニン</t>
    </rPh>
    <rPh sb="5" eb="7">
      <t>ジュウショ</t>
    </rPh>
    <phoneticPr fontId="89"/>
  </si>
  <si>
    <t>（第１号様式）</t>
    <rPh sb="1" eb="2">
      <t>ダイ</t>
    </rPh>
    <rPh sb="3" eb="4">
      <t>ゴウ</t>
    </rPh>
    <rPh sb="4" eb="6">
      <t>ヨウシキ</t>
    </rPh>
    <phoneticPr fontId="89"/>
  </si>
  <si>
    <t>　</t>
  </si>
  <si>
    <t>申請可能出発日（申請日ベース）</t>
    <rPh sb="0" eb="2">
      <t>シンセイ</t>
    </rPh>
    <rPh sb="2" eb="4">
      <t>カノウ</t>
    </rPh>
    <rPh sb="4" eb="7">
      <t>シュッパツビ</t>
    </rPh>
    <rPh sb="8" eb="10">
      <t>シンセイ</t>
    </rPh>
    <rPh sb="10" eb="11">
      <t>ビ</t>
    </rPh>
    <phoneticPr fontId="89"/>
  </si>
  <si>
    <t>報告日</t>
    <rPh sb="0" eb="3">
      <t>ホウコクビ</t>
    </rPh>
    <phoneticPr fontId="89"/>
  </si>
  <si>
    <t>2</t>
  </si>
  <si>
    <t>No</t>
  </si>
  <si>
    <r>
      <rPr>
        <sz val="12"/>
        <color theme="1"/>
        <rFont val="ＭＳ 明朝"/>
      </rPr>
      <t>　</t>
    </r>
    <r>
      <rPr>
        <sz val="12"/>
        <color theme="1"/>
        <rFont val="Calibri"/>
      </rPr>
      <t xml:space="preserve">Name of Applicant:
</t>
    </r>
    <r>
      <rPr>
        <sz val="12"/>
        <color theme="0" tint="-0.5"/>
        <rFont val="ＭＳ 明朝"/>
      </rPr>
      <t>　代表者名</t>
    </r>
    <r>
      <rPr>
        <sz val="12"/>
        <color theme="0" tint="-0.5"/>
        <rFont val="Calibri"/>
      </rPr>
      <t>:</t>
    </r>
  </si>
  <si>
    <t>【HAMADORI ROUTE】　FUKUSHIMA TOUR</t>
  </si>
  <si>
    <t>FKS23610</t>
  </si>
  <si>
    <t>第５号様式（第５条関係）</t>
  </si>
  <si>
    <r>
      <t xml:space="preserve">Name of Account Holder:
</t>
    </r>
    <r>
      <rPr>
        <sz val="12"/>
        <color theme="0" tint="-0.5"/>
        <rFont val="ＭＳ 明朝"/>
      </rPr>
      <t>口座名義</t>
    </r>
    <rPh sb="24" eb="26">
      <t>コウザ</t>
    </rPh>
    <rPh sb="26" eb="28">
      <t>メイギ</t>
    </rPh>
    <phoneticPr fontId="89"/>
  </si>
  <si>
    <t>その他</t>
    <rPh sb="2" eb="3">
      <t>タ</t>
    </rPh>
    <phoneticPr fontId="89"/>
  </si>
  <si>
    <t>＋7</t>
  </si>
  <si>
    <t>+35</t>
  </si>
  <si>
    <t>宿泊日</t>
    <rPh sb="0" eb="3">
      <t>シュクハクビ</t>
    </rPh>
    <phoneticPr fontId="89"/>
  </si>
  <si>
    <t>募集型企画旅行</t>
    <rPh sb="0" eb="2">
      <t>ボシュウ</t>
    </rPh>
    <rPh sb="2" eb="3">
      <t>ガタ</t>
    </rPh>
    <rPh sb="3" eb="5">
      <t>キカク</t>
    </rPh>
    <rPh sb="5" eb="7">
      <t>リョコウ</t>
    </rPh>
    <phoneticPr fontId="89"/>
  </si>
  <si>
    <r>
      <t xml:space="preserve">旅行開始日
</t>
    </r>
    <r>
      <rPr>
        <b/>
        <sz val="8"/>
        <color theme="1"/>
        <rFont val="Meiryo UI"/>
      </rPr>
      <t>（YYYY/MM/DD）</t>
    </r>
    <rPh sb="0" eb="2">
      <t>リョコウ</t>
    </rPh>
    <rPh sb="2" eb="4">
      <t>カイシ</t>
    </rPh>
    <rPh sb="4" eb="5">
      <t>ビ</t>
    </rPh>
    <phoneticPr fontId="89"/>
  </si>
  <si>
    <t>✓</t>
  </si>
  <si>
    <t>（申請期間</t>
    <rPh sb="1" eb="3">
      <t>シンセイ</t>
    </rPh>
    <rPh sb="3" eb="4">
      <t>カン</t>
    </rPh>
    <phoneticPr fontId="89"/>
  </si>
  <si>
    <t>送客人数</t>
    <rPh sb="0" eb="2">
      <t>ソウキャク</t>
    </rPh>
    <rPh sb="2" eb="4">
      <t>ニンズウ</t>
    </rPh>
    <phoneticPr fontId="89"/>
  </si>
  <si>
    <t>福島県に
２泊</t>
    <rPh sb="0" eb="3">
      <t>フクシマケン</t>
    </rPh>
    <rPh sb="6" eb="7">
      <t>ハク</t>
    </rPh>
    <phoneticPr fontId="89"/>
  </si>
  <si>
    <t>福島県内の観光地へ５箇所訪問した</t>
    <rPh sb="0" eb="4">
      <t>フクシマケンナイ</t>
    </rPh>
    <rPh sb="5" eb="8">
      <t>カンコウチ</t>
    </rPh>
    <rPh sb="10" eb="12">
      <t>カショ</t>
    </rPh>
    <rPh sb="12" eb="14">
      <t>ホウモン</t>
    </rPh>
    <phoneticPr fontId="89"/>
  </si>
  <si>
    <t>補助金額
合計</t>
    <rPh sb="0" eb="2">
      <t>ホジョ</t>
    </rPh>
    <rPh sb="2" eb="4">
      <t>キンガク</t>
    </rPh>
    <rPh sb="5" eb="7">
      <t>ゴウケイ</t>
    </rPh>
    <phoneticPr fontId="89"/>
  </si>
  <si>
    <t>宿泊施設名</t>
    <rPh sb="0" eb="2">
      <t>シュクハク</t>
    </rPh>
    <rPh sb="2" eb="4">
      <t>シセツ</t>
    </rPh>
    <rPh sb="4" eb="5">
      <t>メイ</t>
    </rPh>
    <phoneticPr fontId="89"/>
  </si>
  <si>
    <t>提出日</t>
    <rPh sb="0" eb="2">
      <t>テイシュツ</t>
    </rPh>
    <rPh sb="2" eb="3">
      <t>ビ</t>
    </rPh>
    <phoneticPr fontId="89"/>
  </si>
  <si>
    <t>旅行商品の詳細情報</t>
    <rPh sb="0" eb="2">
      <t>リョコウ</t>
    </rPh>
    <rPh sb="2" eb="4">
      <t>ショウヒン</t>
    </rPh>
    <rPh sb="5" eb="7">
      <t>ショウサイ</t>
    </rPh>
    <rPh sb="7" eb="9">
      <t>ジョウホウ</t>
    </rPh>
    <phoneticPr fontId="89"/>
  </si>
  <si>
    <r>
      <t xml:space="preserve">Bank Name:
</t>
    </r>
    <r>
      <rPr>
        <sz val="12"/>
        <color theme="0" tint="-0.5"/>
        <rFont val="ＭＳ 明朝"/>
      </rPr>
      <t>金融機関名</t>
    </r>
    <rPh sb="11" eb="13">
      <t>キンユウ</t>
    </rPh>
    <rPh sb="13" eb="15">
      <t>キカン</t>
    </rPh>
    <rPh sb="15" eb="16">
      <t>メイ</t>
    </rPh>
    <phoneticPr fontId="89"/>
  </si>
  <si>
    <t>募集方法</t>
    <rPh sb="0" eb="2">
      <t>ボシュウ</t>
    </rPh>
    <rPh sb="2" eb="4">
      <t>ホウホウ</t>
    </rPh>
    <phoneticPr fontId="89"/>
  </si>
  <si>
    <t>宿泊施設①</t>
    <rPh sb="0" eb="2">
      <t>シュクハク</t>
    </rPh>
    <rPh sb="2" eb="4">
      <t>シセツ</t>
    </rPh>
    <phoneticPr fontId="89"/>
  </si>
  <si>
    <t>Name of Appointed Representative:</t>
  </si>
  <si>
    <t>宿泊施設②</t>
    <rPh sb="0" eb="2">
      <t>シュクハク</t>
    </rPh>
    <rPh sb="2" eb="4">
      <t>シセツ</t>
    </rPh>
    <phoneticPr fontId="89"/>
  </si>
  <si>
    <t>FUKUSHIMA SMILE HOTEL</t>
  </si>
  <si>
    <t>観光地名</t>
    <rPh sb="0" eb="3">
      <t>カンコウチ</t>
    </rPh>
    <rPh sb="3" eb="4">
      <t>メイ</t>
    </rPh>
    <phoneticPr fontId="89"/>
  </si>
  <si>
    <t>観光地①</t>
    <rPh sb="0" eb="3">
      <t>カンコウチ</t>
    </rPh>
    <phoneticPr fontId="89"/>
  </si>
  <si>
    <t>大内宿</t>
    <rPh sb="0" eb="3">
      <t>オオウチジュク</t>
    </rPh>
    <phoneticPr fontId="89"/>
  </si>
  <si>
    <t>NONE</t>
  </si>
  <si>
    <t>鶴ヶ城</t>
    <rPh sb="0" eb="3">
      <t>ツルガジョウ</t>
    </rPh>
    <phoneticPr fontId="89"/>
  </si>
  <si>
    <t>観光地③</t>
  </si>
  <si>
    <t>五色沼</t>
    <rPh sb="0" eb="3">
      <t>ゴシキヌマ</t>
    </rPh>
    <phoneticPr fontId="89"/>
  </si>
  <si>
    <t>第４号様式（第４条関係）</t>
  </si>
  <si>
    <r>
      <t>Final Tour Participant List/</t>
    </r>
    <r>
      <rPr>
        <sz val="12"/>
        <color theme="1"/>
        <rFont val="ＭＳ 明朝"/>
      </rPr>
      <t>最終参加者リスト</t>
    </r>
    <rPh sb="28" eb="30">
      <t>サイシュウ</t>
    </rPh>
    <rPh sb="30" eb="33">
      <t>サンカシャ</t>
    </rPh>
    <phoneticPr fontId="89"/>
  </si>
  <si>
    <t>観光地④</t>
    <rPh sb="0" eb="3">
      <t>カンコウチ</t>
    </rPh>
    <phoneticPr fontId="89"/>
  </si>
  <si>
    <r>
      <t>(1)</t>
    </r>
    <r>
      <rPr>
        <sz val="12"/>
        <color theme="1"/>
        <rFont val="ＭＳ Ｐゴシック"/>
      </rPr>
      <t>_x0009_</t>
    </r>
    <r>
      <rPr>
        <sz val="12"/>
        <color theme="1"/>
        <rFont val="Calibri"/>
      </rPr>
      <t>Tour Details and Information/</t>
    </r>
    <r>
      <rPr>
        <sz val="12"/>
        <color theme="1"/>
        <rFont val="ＭＳ 明朝"/>
      </rPr>
      <t>ツアー情報</t>
    </r>
    <r>
      <rPr>
        <sz val="12"/>
        <color theme="1"/>
        <rFont val="ＭＳ Ｐゴシック"/>
      </rPr>
      <t xml:space="preserve">
</t>
    </r>
    <r>
      <rPr>
        <sz val="12"/>
        <color theme="1"/>
        <rFont val="Calibri"/>
      </rPr>
      <t>(2)_x0009_Tour Itinerary/</t>
    </r>
    <r>
      <rPr>
        <sz val="12"/>
        <color theme="1"/>
        <rFont val="ＭＳ 明朝"/>
      </rPr>
      <t>旅程表</t>
    </r>
    <r>
      <rPr>
        <sz val="12"/>
        <color theme="1"/>
        <rFont val="ＭＳ Ｐゴシック"/>
      </rPr>
      <t xml:space="preserve">_x0009__x0009__x0009__x0009_
</t>
    </r>
    <r>
      <rPr>
        <sz val="12"/>
        <color theme="1"/>
        <rFont val="Calibri"/>
      </rPr>
      <t>(3)_x0009_Copies of the publicity media related to the tour/</t>
    </r>
    <r>
      <rPr>
        <sz val="12"/>
        <color theme="1"/>
        <rFont val="ＭＳ 明朝"/>
      </rPr>
      <t>募集内容が確認できる資料</t>
    </r>
    <r>
      <rPr>
        <sz val="12"/>
        <color theme="1"/>
        <rFont val="ＭＳ Ｐゴシック"/>
      </rPr>
      <t xml:space="preserve">
</t>
    </r>
    <r>
      <rPr>
        <sz val="12"/>
        <color theme="1"/>
        <rFont val="Calibri"/>
      </rPr>
      <t>(4)_x0009_Travel Plan Design Subsidy Applicant Information Sheet/</t>
    </r>
    <r>
      <rPr>
        <sz val="12"/>
        <color theme="1"/>
        <rFont val="ＭＳ 明朝"/>
      </rPr>
      <t>旅行商品造成支援金申請者情報シート</t>
    </r>
    <r>
      <rPr>
        <sz val="12"/>
        <color theme="1"/>
        <rFont val="ＭＳ Ｐゴシック"/>
      </rPr>
      <t xml:space="preserve">_x0009__x0009_
</t>
    </r>
    <r>
      <rPr>
        <sz val="12"/>
        <color theme="1"/>
        <rFont val="Calibri"/>
      </rPr>
      <t>(5)_x0009_Copies of the business cards of the representative applicant and the person in charge of the application</t>
    </r>
    <r>
      <rPr>
        <sz val="12"/>
        <color theme="1"/>
        <rFont val="ＭＳ Ｐゴシック"/>
      </rPr>
      <t xml:space="preserve"> 
   </t>
    </r>
    <r>
      <rPr>
        <sz val="12"/>
        <color theme="1"/>
        <rFont val="ＭＳ 明朝"/>
      </rPr>
      <t>/法人代表者及び担当者の名刺の写し</t>
    </r>
    <r>
      <rPr>
        <sz val="12"/>
        <color theme="1"/>
        <rFont val="ＭＳ Ｐゴシック"/>
      </rPr>
      <t xml:space="preserve">_x0009__x0009_
</t>
    </r>
    <r>
      <rPr>
        <sz val="12"/>
        <color theme="1"/>
        <rFont val="Calibri"/>
      </rPr>
      <t>(6)_x0009_A copy of the bankbook for the transfer account/</t>
    </r>
    <r>
      <rPr>
        <sz val="12"/>
        <color theme="1"/>
        <rFont val="ＭＳ 明朝"/>
      </rPr>
      <t>振込口座の通帳の写し</t>
    </r>
    <r>
      <rPr>
        <sz val="12"/>
        <color theme="1"/>
        <rFont val="ＭＳ Ｐゴシック"/>
      </rPr>
      <t xml:space="preserve">
</t>
    </r>
    <r>
      <rPr>
        <sz val="12"/>
        <color theme="1"/>
        <rFont val="ＭＳ 明朝"/>
      </rPr>
      <t>※</t>
    </r>
    <r>
      <rPr>
        <sz val="12"/>
        <color theme="1"/>
        <rFont val="Calibri"/>
      </rPr>
      <t xml:space="preserve">Items (4) through (6) are submitted only for initial applications and information changes
   </t>
    </r>
    <r>
      <rPr>
        <sz val="12"/>
        <color theme="1"/>
        <rFont val="ＭＳ 明朝"/>
      </rPr>
      <t xml:space="preserve"> /(4)～(6)は初回申請及び情報変更時のみ提出</t>
    </r>
    <rPh sb="199" eb="200">
      <t>キン</t>
    </rPh>
    <rPh sb="326" eb="328">
      <t>ホウジン</t>
    </rPh>
    <phoneticPr fontId="89"/>
  </si>
  <si>
    <r>
      <t xml:space="preserve">※該当ツアーのみ
変更・中止承認申請書
</t>
    </r>
    <r>
      <rPr>
        <b/>
        <sz val="8"/>
        <color theme="1"/>
        <rFont val="Meiryo UI"/>
      </rPr>
      <t>（YYYY/MM/DD）</t>
    </r>
    <rPh sb="1" eb="3">
      <t>ガイトウ</t>
    </rPh>
    <rPh sb="9" eb="11">
      <t>ショウニン</t>
    </rPh>
    <rPh sb="11" eb="14">
      <t>シンセイショ</t>
    </rPh>
    <phoneticPr fontId="89"/>
  </si>
  <si>
    <t>白水阿弥陀堂</t>
    <rPh sb="0" eb="2">
      <t>シラミズ</t>
    </rPh>
    <rPh sb="2" eb="5">
      <t>アミダ</t>
    </rPh>
    <rPh sb="5" eb="6">
      <t>ドウ</t>
    </rPh>
    <phoneticPr fontId="89"/>
  </si>
  <si>
    <t>請戸小学校</t>
    <rPh sb="0" eb="2">
      <t>ウケド</t>
    </rPh>
    <rPh sb="2" eb="5">
      <t>ショウガッコウ</t>
    </rPh>
    <phoneticPr fontId="89"/>
  </si>
  <si>
    <t>年</t>
    <rPh sb="0" eb="1">
      <t>ネン</t>
    </rPh>
    <phoneticPr fontId="89"/>
  </si>
  <si>
    <r>
      <t xml:space="preserve">申請書
</t>
    </r>
    <r>
      <rPr>
        <b/>
        <sz val="8"/>
        <color theme="1"/>
        <rFont val="Meiryo UI"/>
      </rPr>
      <t>（YYYY/MM/DD）</t>
    </r>
    <rPh sb="0" eb="2">
      <t>シンセイ</t>
    </rPh>
    <rPh sb="2" eb="3">
      <t>ショ</t>
    </rPh>
    <phoneticPr fontId="89"/>
  </si>
  <si>
    <r>
      <t xml:space="preserve">実績報告書
</t>
    </r>
    <r>
      <rPr>
        <b/>
        <sz val="8"/>
        <color theme="1"/>
        <rFont val="Meiryo UI"/>
      </rPr>
      <t>（YYYY/MM/DD）</t>
    </r>
    <rPh sb="0" eb="2">
      <t>ジッセキ</t>
    </rPh>
    <rPh sb="2" eb="4">
      <t>ホウコク</t>
    </rPh>
    <phoneticPr fontId="89"/>
  </si>
  <si>
    <t>（第4号様式）</t>
    <rPh sb="1" eb="2">
      <t>ダイ</t>
    </rPh>
    <rPh sb="3" eb="4">
      <t>ゴウ</t>
    </rPh>
    <rPh sb="4" eb="6">
      <t>ヨウシキ</t>
    </rPh>
    <phoneticPr fontId="89"/>
  </si>
  <si>
    <t>第２号様式（第３条、第５条関係）</t>
    <rPh sb="0" eb="1">
      <t>ダイ</t>
    </rPh>
    <rPh sb="2" eb="3">
      <t>ゴウ</t>
    </rPh>
    <rPh sb="3" eb="5">
      <t>ヨウシキ</t>
    </rPh>
    <phoneticPr fontId="89"/>
  </si>
  <si>
    <t>変更前情報</t>
    <rPh sb="0" eb="3">
      <t>ヘンコウマエ</t>
    </rPh>
    <rPh sb="3" eb="5">
      <t>ジョウホウ</t>
    </rPh>
    <phoneticPr fontId="89"/>
  </si>
  <si>
    <t>参加人数</t>
    <rPh sb="0" eb="2">
      <t>サンカ</t>
    </rPh>
    <rPh sb="2" eb="4">
      <t>ニンズウ</t>
    </rPh>
    <phoneticPr fontId="89"/>
  </si>
  <si>
    <t>福島県への宿泊数</t>
    <rPh sb="0" eb="3">
      <t>フクシマケン</t>
    </rPh>
    <rPh sb="5" eb="7">
      <t>シュクハク</t>
    </rPh>
    <rPh sb="7" eb="8">
      <t>スウ</t>
    </rPh>
    <phoneticPr fontId="89"/>
  </si>
  <si>
    <t>浜通りへの宿泊</t>
    <rPh sb="0" eb="1">
      <t>ハマ</t>
    </rPh>
    <rPh sb="1" eb="2">
      <t>ドオ</t>
    </rPh>
    <rPh sb="5" eb="7">
      <t>シュクハク</t>
    </rPh>
    <phoneticPr fontId="89"/>
  </si>
  <si>
    <t>はい</t>
  </si>
  <si>
    <t>観光地訪問数</t>
    <rPh sb="0" eb="3">
      <t>カンコウチ</t>
    </rPh>
    <rPh sb="3" eb="5">
      <t>ホウモン</t>
    </rPh>
    <rPh sb="5" eb="6">
      <t>スウ</t>
    </rPh>
    <phoneticPr fontId="89"/>
  </si>
  <si>
    <t>補助金額合計</t>
    <rPh sb="0" eb="2">
      <t>ホジョ</t>
    </rPh>
    <rPh sb="2" eb="4">
      <t>キンガク</t>
    </rPh>
    <rPh sb="4" eb="6">
      <t>ゴウケイ</t>
    </rPh>
    <phoneticPr fontId="89"/>
  </si>
  <si>
    <t>基本額</t>
    <rPh sb="0" eb="2">
      <t>キホン</t>
    </rPh>
    <rPh sb="2" eb="3">
      <t>ガク</t>
    </rPh>
    <phoneticPr fontId="89"/>
  </si>
  <si>
    <r>
      <t>Accompanying Documents/</t>
    </r>
    <r>
      <rPr>
        <sz val="12"/>
        <color theme="1"/>
        <rFont val="ＭＳ 明朝"/>
      </rPr>
      <t>添付書類:</t>
    </r>
    <rPh sb="25" eb="27">
      <t>ショルイ</t>
    </rPh>
    <phoneticPr fontId="89"/>
  </si>
  <si>
    <t>福島に２泊</t>
    <rPh sb="0" eb="2">
      <t>フクシマ</t>
    </rPh>
    <rPh sb="4" eb="5">
      <t>ハク</t>
    </rPh>
    <phoneticPr fontId="89"/>
  </si>
  <si>
    <t>加算１</t>
    <rPh sb="0" eb="2">
      <t>カサン</t>
    </rPh>
    <phoneticPr fontId="89"/>
  </si>
  <si>
    <t>浜通りに宿泊</t>
    <rPh sb="0" eb="1">
      <t>ハマ</t>
    </rPh>
    <rPh sb="1" eb="2">
      <t>ドオ</t>
    </rPh>
    <rPh sb="4" eb="6">
      <t>シュクハク</t>
    </rPh>
    <phoneticPr fontId="89"/>
  </si>
  <si>
    <t>加算２</t>
    <rPh sb="0" eb="2">
      <t>カサン</t>
    </rPh>
    <phoneticPr fontId="89"/>
  </si>
  <si>
    <t>変更の理由
※自由記述（50字以内）</t>
    <rPh sb="0" eb="2">
      <t>ヘンコウ</t>
    </rPh>
    <rPh sb="3" eb="5">
      <t>リユウ</t>
    </rPh>
    <rPh sb="7" eb="9">
      <t>ジユウ</t>
    </rPh>
    <rPh sb="9" eb="11">
      <t>キジュツ</t>
    </rPh>
    <rPh sb="14" eb="15">
      <t>ジ</t>
    </rPh>
    <rPh sb="15" eb="17">
      <t>イナイ</t>
    </rPh>
    <phoneticPr fontId="89"/>
  </si>
  <si>
    <t>補助対象人数減による補助申請金額の減額。</t>
  </si>
  <si>
    <t>10月に入金と連絡があった。</t>
    <rPh sb="2" eb="3">
      <t>ガツ</t>
    </rPh>
    <rPh sb="4" eb="6">
      <t>ニュウキン</t>
    </rPh>
    <rPh sb="7" eb="9">
      <t>レンラク</t>
    </rPh>
    <phoneticPr fontId="89"/>
  </si>
  <si>
    <r>
      <rPr>
        <sz val="12"/>
        <color theme="1"/>
        <rFont val="ＭＳ 明朝"/>
      </rPr>
      <t>　</t>
    </r>
    <r>
      <rPr>
        <u/>
        <sz val="12"/>
        <color theme="1"/>
        <rFont val="Calibri"/>
      </rPr>
      <t>Applicant Information (</t>
    </r>
    <r>
      <rPr>
        <u/>
        <sz val="12"/>
        <color theme="1"/>
        <rFont val="ＭＳ 明朝"/>
      </rPr>
      <t>申請者</t>
    </r>
    <r>
      <rPr>
        <u/>
        <sz val="12"/>
        <color theme="1"/>
        <rFont val="Calibri"/>
      </rPr>
      <t>):</t>
    </r>
  </si>
  <si>
    <r>
      <t xml:space="preserve">  </t>
    </r>
    <r>
      <rPr>
        <sz val="12"/>
        <color theme="1"/>
        <rFont val="ＭＳ Ｐゴシック"/>
      </rPr>
      <t>　</t>
    </r>
    <r>
      <rPr>
        <sz val="12"/>
        <color theme="1"/>
        <rFont val="Calibri"/>
      </rPr>
      <t xml:space="preserve">As detailed below, I wish to create a package as part of Nihonmatsu City’s Inbound Tourism Promotion Project. In accordance with Article 3 of the Nihonmatsu Inbound Tourism Promotion Project Subsidy Guidelines, I am submitting application forms for the purpose of being granted a subsidy. 
</t>
    </r>
    <r>
      <rPr>
        <sz val="12"/>
        <color theme="1"/>
        <rFont val="Yu Gothic"/>
      </rPr>
      <t>　</t>
    </r>
    <r>
      <rPr>
        <sz val="12"/>
        <color theme="1"/>
        <rFont val="ＭＳ 明朝"/>
      </rPr>
      <t>下記のとおり、上記事業を実施したいので、令和７年度旅行商品造成支援事業支援金要領第３条に基づき、支援金を交付されるよう関係書類を添えて申請します。</t>
    </r>
    <rPh sb="296" eb="298">
      <t>レイワ</t>
    </rPh>
    <rPh sb="299" eb="301">
      <t>ネンド</t>
    </rPh>
    <rPh sb="317" eb="318">
      <t>ネン</t>
    </rPh>
    <rPh sb="353" eb="356">
      <t>シエンキン</t>
    </rPh>
    <phoneticPr fontId="89"/>
  </si>
  <si>
    <r>
      <rPr>
        <sz val="12"/>
        <color theme="1"/>
        <rFont val="ＭＳ 明朝"/>
      </rPr>
      <t>　</t>
    </r>
    <r>
      <rPr>
        <sz val="12"/>
        <color theme="1"/>
        <rFont val="Calibri"/>
      </rPr>
      <t xml:space="preserve">Address of Applicant’s Company:
</t>
    </r>
    <r>
      <rPr>
        <sz val="12"/>
        <color theme="1"/>
        <rFont val="ＭＳ 明朝"/>
      </rPr>
      <t>　会社住所</t>
    </r>
    <r>
      <rPr>
        <sz val="12"/>
        <color theme="1"/>
        <rFont val="Calibri"/>
      </rPr>
      <t xml:space="preserve"> :</t>
    </r>
  </si>
  <si>
    <r>
      <rPr>
        <sz val="12"/>
        <color theme="1"/>
        <rFont val="ＭＳ 明朝"/>
      </rPr>
      <t>　</t>
    </r>
    <r>
      <rPr>
        <sz val="12"/>
        <color theme="1"/>
        <rFont val="Calibri"/>
      </rPr>
      <t xml:space="preserve">Applicant’s Company Name:  
</t>
    </r>
    <r>
      <rPr>
        <sz val="12"/>
        <color theme="1"/>
        <rFont val="ＭＳ 明朝"/>
      </rPr>
      <t>　会社名</t>
    </r>
  </si>
  <si>
    <t>Form No. 4 (In relation to Article 4 of the Nihonmatsu Inbound Tourism Promotion Project Subsidy Guidelines)</t>
  </si>
  <si>
    <r>
      <rPr>
        <sz val="12"/>
        <color theme="1"/>
        <rFont val="ＭＳ 明朝"/>
      </rPr>
      <t>　</t>
    </r>
    <r>
      <rPr>
        <sz val="12"/>
        <color theme="1"/>
        <rFont val="Calibri"/>
      </rPr>
      <t xml:space="preserve">Name of Applicant:
</t>
    </r>
    <r>
      <rPr>
        <sz val="12"/>
        <color theme="1"/>
        <rFont val="ＭＳ 明朝"/>
      </rPr>
      <t>　代表者名</t>
    </r>
    <r>
      <rPr>
        <sz val="12"/>
        <color theme="1"/>
        <rFont val="Calibri"/>
      </rPr>
      <t>:</t>
    </r>
  </si>
  <si>
    <t>1</t>
  </si>
  <si>
    <t>台湾市場（￥3,000/名）JPY3,000/participant</t>
    <rPh sb="0" eb="2">
      <t>タイワン</t>
    </rPh>
    <rPh sb="2" eb="4">
      <t>シジョウ</t>
    </rPh>
    <rPh sb="12" eb="13">
      <t>メイ</t>
    </rPh>
    <phoneticPr fontId="89"/>
  </si>
  <si>
    <t>4</t>
  </si>
  <si>
    <t xml:space="preserve">Amount of Subsidy Being Applied for: </t>
  </si>
  <si>
    <r>
      <t>Travel Period</t>
    </r>
    <r>
      <rPr>
        <sz val="12"/>
        <color theme="1"/>
        <rFont val="ＭＳ Ｐゴシック"/>
      </rPr>
      <t>（</t>
    </r>
    <r>
      <rPr>
        <sz val="12"/>
        <color theme="1"/>
        <rFont val="Calibri"/>
      </rPr>
      <t>YYYY/MM/DD) :</t>
    </r>
  </si>
  <si>
    <t>申請旅行期間</t>
    <rPh sb="0" eb="2">
      <t>シンセイ</t>
    </rPh>
    <rPh sb="2" eb="4">
      <t>リョコウ</t>
    </rPh>
    <rPh sb="4" eb="6">
      <t>キカン</t>
    </rPh>
    <phoneticPr fontId="89"/>
  </si>
  <si>
    <r>
      <t>JPY/</t>
    </r>
    <r>
      <rPr>
        <sz val="12"/>
        <color theme="1"/>
        <rFont val="Yu Gothic"/>
      </rPr>
      <t>円</t>
    </r>
    <rPh sb="4" eb="5">
      <t>エン</t>
    </rPh>
    <phoneticPr fontId="89"/>
  </si>
  <si>
    <t>-</t>
  </si>
  <si>
    <t>Appointed Representative’s Workplace Name:</t>
  </si>
  <si>
    <t>3</t>
  </si>
  <si>
    <t>チラシ（パンフレット）</t>
  </si>
  <si>
    <r>
      <rPr>
        <sz val="12"/>
        <color theme="1"/>
        <rFont val="Calibri"/>
      </rPr>
      <t>Date of Decision/</t>
    </r>
    <r>
      <rPr>
        <sz val="12"/>
        <color theme="1"/>
        <rFont val="ＭＳ 明朝"/>
      </rPr>
      <t>交付決定日</t>
    </r>
  </si>
  <si>
    <t>施設印</t>
    <rPh sb="0" eb="2">
      <t>シセツ</t>
    </rPh>
    <rPh sb="2" eb="3">
      <t>イン</t>
    </rPh>
    <phoneticPr fontId="89"/>
  </si>
  <si>
    <r>
      <rPr>
        <sz val="12"/>
        <color theme="1"/>
        <rFont val="Calibri"/>
      </rPr>
      <t>Reason for Cancellation/</t>
    </r>
    <r>
      <rPr>
        <sz val="12"/>
        <color theme="1"/>
        <rFont val="ＭＳ 明朝"/>
      </rPr>
      <t>中止の理由</t>
    </r>
    <rPh sb="24" eb="26">
      <t>チュウシ</t>
    </rPh>
    <rPh sb="27" eb="29">
      <t>リユウ</t>
    </rPh>
    <phoneticPr fontId="89"/>
  </si>
  <si>
    <r>
      <rPr>
        <sz val="12"/>
        <color theme="1"/>
        <rFont val="Calibri"/>
      </rPr>
      <t>Prior to Cancellation/</t>
    </r>
    <r>
      <rPr>
        <sz val="12"/>
        <color theme="1"/>
        <rFont val="ＭＳ 明朝"/>
      </rPr>
      <t>中止前　</t>
    </r>
    <rPh sb="22" eb="24">
      <t>チュウシ</t>
    </rPh>
    <rPh sb="24" eb="25">
      <t>マエ</t>
    </rPh>
    <phoneticPr fontId="89"/>
  </si>
  <si>
    <r>
      <rPr>
        <sz val="12"/>
        <color theme="1"/>
        <rFont val="Calibri"/>
      </rPr>
      <t>After Cancellation</t>
    </r>
    <r>
      <rPr>
        <sz val="12"/>
        <color theme="1"/>
        <rFont val="ＭＳ 明朝"/>
      </rPr>
      <t>/中止後　</t>
    </r>
    <rPh sb="19" eb="21">
      <t>チュウシ</t>
    </rPh>
    <rPh sb="21" eb="22">
      <t>ゴ</t>
    </rPh>
    <phoneticPr fontId="89"/>
  </si>
  <si>
    <t>メール</t>
  </si>
  <si>
    <r>
      <t>こ</t>
    </r>
    <r>
      <rPr>
        <u/>
        <sz val="14"/>
        <color theme="1"/>
        <rFont val="HGPｺﾞｼｯｸM"/>
      </rPr>
      <t>のエクセルブックは、申請書類を作成するためのツールです。</t>
    </r>
    <r>
      <rPr>
        <sz val="14"/>
        <color theme="1"/>
        <rFont val="HGPｺﾞｼｯｸM"/>
      </rPr>
      <t xml:space="preserve">
「入力画面」のシートに必要事項を記入し、申請締め切り日までにExcelデータと必要書類をメールにて
二本松市観光連盟事務局までお送りください。</t>
    </r>
    <rPh sb="11" eb="14">
      <t>シンセイショ</t>
    </rPh>
    <rPh sb="14" eb="15">
      <t>ルイ</t>
    </rPh>
    <rPh sb="16" eb="18">
      <t>サクセイ</t>
    </rPh>
    <rPh sb="31" eb="33">
      <t>ニュウリョク</t>
    </rPh>
    <rPh sb="33" eb="35">
      <t>ガメン</t>
    </rPh>
    <rPh sb="41" eb="43">
      <t>ヒツヨウ</t>
    </rPh>
    <rPh sb="43" eb="45">
      <t>ジコウ</t>
    </rPh>
    <rPh sb="46" eb="48">
      <t>キニュウ</t>
    </rPh>
    <rPh sb="50" eb="52">
      <t>シンセイ</t>
    </rPh>
    <rPh sb="69" eb="73">
      <t>ヒツヨウショルイ</t>
    </rPh>
    <phoneticPr fontId="89"/>
  </si>
  <si>
    <t>YYYY/MM/DD</t>
  </si>
  <si>
    <r>
      <t>PEOPLE</t>
    </r>
    <r>
      <rPr>
        <sz val="12"/>
        <color theme="1"/>
        <rFont val="ＭＳ 明朝"/>
      </rPr>
      <t>/人</t>
    </r>
  </si>
  <si>
    <r>
      <t>JPY</t>
    </r>
    <r>
      <rPr>
        <sz val="12"/>
        <color theme="1"/>
        <rFont val="ＭＳ 明朝"/>
      </rPr>
      <t>/円</t>
    </r>
    <rPh sb="4" eb="5">
      <t>エン</t>
    </rPh>
    <phoneticPr fontId="89"/>
  </si>
  <si>
    <t>E列</t>
    <rPh sb="1" eb="2">
      <t>れつ</t>
    </rPh>
    <phoneticPr fontId="3" type="Hiragana"/>
  </si>
  <si>
    <t>Sheet B（要領第３条、第５条関係）</t>
    <rPh sb="8" eb="10">
      <t>ヨウリョウ</t>
    </rPh>
    <phoneticPr fontId="89"/>
  </si>
  <si>
    <t>販売AGT</t>
    <rPh sb="0" eb="2">
      <t>ハンバイ</t>
    </rPh>
    <phoneticPr fontId="89"/>
  </si>
  <si>
    <r>
      <rPr>
        <sz val="12"/>
        <color theme="1"/>
        <rFont val="ＭＳ 明朝"/>
      </rPr>
      <t>　</t>
    </r>
    <r>
      <rPr>
        <sz val="12"/>
        <color theme="1"/>
        <rFont val="Calibri"/>
      </rPr>
      <t xml:space="preserve">Applicant’s Company Name:  
</t>
    </r>
    <r>
      <rPr>
        <sz val="12"/>
        <color theme="1"/>
        <rFont val="ＭＳ Ｐゴシック"/>
      </rPr>
      <t>　　</t>
    </r>
    <r>
      <rPr>
        <sz val="12"/>
        <color theme="0" tint="-0.5"/>
        <rFont val="ＭＳ 明朝"/>
      </rPr>
      <t>会社名：</t>
    </r>
  </si>
  <si>
    <t>Decided Amount of Subsidy to be Granted</t>
  </si>
  <si>
    <t xml:space="preserve">支援金の決定額 </t>
    <rPh sb="0" eb="3">
      <t>シエンキン</t>
    </rPh>
    <phoneticPr fontId="89"/>
  </si>
  <si>
    <r>
      <t>Accompanying Documents/</t>
    </r>
    <r>
      <rPr>
        <sz val="12"/>
        <color theme="1"/>
        <rFont val="ＭＳ 明朝"/>
      </rPr>
      <t>添付書類</t>
    </r>
    <r>
      <rPr>
        <sz val="12"/>
        <color theme="1"/>
        <rFont val="Calibri"/>
      </rPr>
      <t xml:space="preserve"> : </t>
    </r>
  </si>
  <si>
    <t>(1)</t>
  </si>
  <si>
    <t>(2)</t>
  </si>
  <si>
    <t>(3)</t>
  </si>
  <si>
    <t>(4)</t>
  </si>
  <si>
    <t>P列</t>
    <rPh sb="1" eb="2">
      <t>れ</t>
    </rPh>
    <phoneticPr fontId="3" type="Hiragana"/>
  </si>
  <si>
    <t>(5)</t>
  </si>
  <si>
    <t xml:space="preserve">二本松市インバウンド誘客促進事業助成金　申請者情報シート
</t>
    <rPh sb="0" eb="4">
      <t>ニホンマツシ</t>
    </rPh>
    <rPh sb="10" eb="12">
      <t>ユウキャク</t>
    </rPh>
    <rPh sb="12" eb="14">
      <t>ソクシン</t>
    </rPh>
    <rPh sb="14" eb="16">
      <t>ジギョウ</t>
    </rPh>
    <rPh sb="16" eb="19">
      <t>ジョセイキン</t>
    </rPh>
    <rPh sb="20" eb="23">
      <t>シンセイシャ</t>
    </rPh>
    <rPh sb="23" eb="25">
      <t>ジョウホウ</t>
    </rPh>
    <phoneticPr fontId="89"/>
  </si>
  <si>
    <t>(6)</t>
  </si>
  <si>
    <r>
      <t>Final Itinerary/</t>
    </r>
    <r>
      <rPr>
        <sz val="12"/>
        <color theme="1"/>
        <rFont val="ＭＳ 明朝"/>
      </rPr>
      <t>最終旅程表</t>
    </r>
    <rPh sb="16" eb="21">
      <t>サイシュウリョテイヒョウ</t>
    </rPh>
    <phoneticPr fontId="89"/>
  </si>
  <si>
    <r>
      <t>Copies of the accommodation certificates or receipts issued by the accommodation facility
/</t>
    </r>
    <r>
      <rPr>
        <sz val="12"/>
        <color theme="1"/>
        <rFont val="ＭＳ 明朝"/>
      </rPr>
      <t>宿泊施設が発行した宿泊証明書の写しまたは領収書の写し</t>
    </r>
    <rPh sb="91" eb="93">
      <t>シュクハク</t>
    </rPh>
    <rPh sb="93" eb="95">
      <t>シセツ</t>
    </rPh>
    <rPh sb="96" eb="98">
      <t>ハッコウ</t>
    </rPh>
    <rPh sb="100" eb="102">
      <t>シュクハク</t>
    </rPh>
    <rPh sb="102" eb="105">
      <t>ショウメイショ</t>
    </rPh>
    <rPh sb="106" eb="107">
      <t>ウツ</t>
    </rPh>
    <rPh sb="111" eb="114">
      <t>リョウシュウショ</t>
    </rPh>
    <rPh sb="115" eb="116">
      <t>ウツ</t>
    </rPh>
    <phoneticPr fontId="89"/>
  </si>
  <si>
    <t>SWIFT CODE:</t>
  </si>
  <si>
    <r>
      <t xml:space="preserve">Branch Name:
</t>
    </r>
    <r>
      <rPr>
        <sz val="12"/>
        <color theme="0" tint="-0.5"/>
        <rFont val="ＭＳ 明朝"/>
      </rPr>
      <t>支店名</t>
    </r>
    <rPh sb="13" eb="16">
      <t>シテンメイ</t>
    </rPh>
    <phoneticPr fontId="89"/>
  </si>
  <si>
    <r>
      <t xml:space="preserve">Account Number:
</t>
    </r>
    <r>
      <rPr>
        <sz val="12"/>
        <color theme="0" tint="-0.5"/>
        <rFont val="ＭＳ 明朝"/>
      </rPr>
      <t>口座番号</t>
    </r>
    <rPh sb="16" eb="18">
      <t>コウザ</t>
    </rPh>
    <rPh sb="18" eb="20">
      <t>バンゴウ</t>
    </rPh>
    <phoneticPr fontId="89"/>
  </si>
  <si>
    <r>
      <t xml:space="preserve">Address of Account Holder:
</t>
    </r>
    <r>
      <rPr>
        <sz val="12"/>
        <color theme="0" tint="-0.5"/>
        <rFont val="ＭＳ 明朝"/>
      </rPr>
      <t>口座名義人住所</t>
    </r>
    <rPh sb="27" eb="29">
      <t>コウザ</t>
    </rPh>
    <rPh sb="29" eb="31">
      <t>メイギ</t>
    </rPh>
    <rPh sb="31" eb="32">
      <t>ニン</t>
    </rPh>
    <rPh sb="32" eb="34">
      <t>ジュウショ</t>
    </rPh>
    <phoneticPr fontId="89"/>
  </si>
  <si>
    <t xml:space="preserve">Power of Attorney form </t>
  </si>
  <si>
    <t>委任状</t>
    <rPh sb="0" eb="3">
      <t>イニンジョウ</t>
    </rPh>
    <phoneticPr fontId="89"/>
  </si>
  <si>
    <t xml:space="preserve">  I entrust the responsibilities below to the person listed below as my appointed representative.
 </t>
  </si>
  <si>
    <r>
      <rPr>
        <sz val="12"/>
        <color theme="1"/>
        <rFont val="ＭＳ 明朝"/>
      </rPr>
      <t>　</t>
    </r>
    <r>
      <rPr>
        <sz val="12"/>
        <color theme="1"/>
        <rFont val="Arial"/>
      </rPr>
      <t>Entrusted Responsibilities/</t>
    </r>
    <r>
      <rPr>
        <sz val="12"/>
        <color theme="1"/>
        <rFont val="ＭＳ 明朝"/>
      </rPr>
      <t>委任事項</t>
    </r>
    <rPh sb="28" eb="30">
      <t>イニン</t>
    </rPh>
    <rPh sb="30" eb="32">
      <t>ジコウ</t>
    </rPh>
    <phoneticPr fontId="89"/>
  </si>
  <si>
    <r>
      <t xml:space="preserve">   Applicant/</t>
    </r>
    <r>
      <rPr>
        <sz val="12"/>
        <color theme="1"/>
        <rFont val="ＭＳ 明朝"/>
      </rPr>
      <t>申請者</t>
    </r>
    <rPh sb="13" eb="16">
      <t>シンセイシャ</t>
    </rPh>
    <phoneticPr fontId="89"/>
  </si>
  <si>
    <r>
      <t>Appointed Representative</t>
    </r>
    <r>
      <rPr>
        <sz val="12"/>
        <color theme="1"/>
        <rFont val="Calibri"/>
      </rPr>
      <t>/</t>
    </r>
    <r>
      <rPr>
        <sz val="12"/>
        <color theme="1"/>
        <rFont val="ＭＳ 明朝"/>
      </rPr>
      <t>代理人</t>
    </r>
    <rPh sb="25" eb="28">
      <t>ダイリニン</t>
    </rPh>
    <phoneticPr fontId="89"/>
  </si>
  <si>
    <t>代理人名</t>
  </si>
  <si>
    <t>代理人の会社名</t>
    <rPh sb="0" eb="3">
      <t>ダイリニン</t>
    </rPh>
    <rPh sb="4" eb="6">
      <t>カイシャ</t>
    </rPh>
    <rPh sb="6" eb="7">
      <t>メイ</t>
    </rPh>
    <phoneticPr fontId="89"/>
  </si>
  <si>
    <t>Appointed Representative’s Workplace Address:</t>
  </si>
  <si>
    <r>
      <rPr>
        <sz val="11"/>
        <color theme="1"/>
        <rFont val="Arial"/>
      </rPr>
      <t>Completion of the grant application process for the issuance of the subsidy/</t>
    </r>
    <r>
      <rPr>
        <sz val="11"/>
        <color theme="1"/>
        <rFont val="MS UI Gothic"/>
      </rPr>
      <t>支援金申請手続き一式</t>
    </r>
    <r>
      <rPr>
        <sz val="11"/>
        <color theme="1"/>
        <rFont val="Arial"/>
      </rPr>
      <t xml:space="preserve"> </t>
    </r>
  </si>
  <si>
    <r>
      <rPr>
        <sz val="12"/>
        <color theme="0" tint="-0.5"/>
        <rFont val="ＭＳ 明朝"/>
      </rPr>
      <t>代理人の住所</t>
    </r>
    <rPh sb="0" eb="3">
      <t>ダイリニン</t>
    </rPh>
    <rPh sb="4" eb="6">
      <t>ジュウショ</t>
    </rPh>
    <phoneticPr fontId="89"/>
  </si>
  <si>
    <r>
      <t>Application Date</t>
    </r>
    <r>
      <rPr>
        <sz val="12"/>
        <color theme="1"/>
        <rFont val="ＭＳ Ｐゴシック"/>
      </rPr>
      <t>（</t>
    </r>
    <r>
      <rPr>
        <sz val="12"/>
        <color theme="1"/>
        <rFont val="Arial"/>
      </rPr>
      <t>YYYY/MM/DD)/</t>
    </r>
    <r>
      <rPr>
        <sz val="12"/>
        <color theme="1"/>
        <rFont val="ＭＳ 明朝"/>
      </rPr>
      <t>申請書の申請日</t>
    </r>
    <rPh sb="29" eb="32">
      <t>シンセイショ</t>
    </rPh>
    <rPh sb="33" eb="36">
      <t>シンセイビ</t>
    </rPh>
    <phoneticPr fontId="89"/>
  </si>
  <si>
    <r>
      <t>Date:</t>
    </r>
    <r>
      <rPr>
        <sz val="12"/>
        <color theme="0" tint="-0.5"/>
        <rFont val="Arial"/>
      </rPr>
      <t xml:space="preserve"> (YYYY/MM/DD)</t>
    </r>
  </si>
  <si>
    <t>Address of Applicant’s Company:</t>
  </si>
  <si>
    <t>申請者住所</t>
    <rPh sb="0" eb="3">
      <t>シンセイシャ</t>
    </rPh>
    <rPh sb="3" eb="5">
      <t>ジュウショ</t>
    </rPh>
    <phoneticPr fontId="89"/>
  </si>
  <si>
    <t>Company Name:</t>
  </si>
  <si>
    <r>
      <t xml:space="preserve">      I conducted the package tour, as detailed below, as part of the Nihonmatsu City’s Inbound Tourism Promotion Project. In accordance with Article 5 of the Nihonmatsu Inbound Tourism Promotion Project Subsidy Guidelines, I am reporting the results of this tour.
      Please transfer the subsidy amount to the bank account listed below, upon the completed examination of this package tour report.
</t>
    </r>
    <r>
      <rPr>
        <sz val="12"/>
        <color theme="1"/>
        <rFont val="Yu Gothic"/>
      </rPr>
      <t>　</t>
    </r>
    <r>
      <rPr>
        <sz val="12"/>
        <color theme="1"/>
        <rFont val="ＭＳ 明朝"/>
      </rPr>
      <t>下記のとおり、上記事業を実施したので、二本松市インバウンド誘客促進事業助成金交付要綱第５条に基づき、その実績を報告します。
ご確認の上は、下記口座まで支援金をお振込みくだいますようお願い申し上げます。</t>
    </r>
    <rPh sb="439" eb="443">
      <t>コウフヨ</t>
    </rPh>
    <rPh sb="476" eb="479">
      <t>シエンキン</t>
    </rPh>
    <phoneticPr fontId="89"/>
  </si>
  <si>
    <t>Name of Applicant:</t>
  </si>
  <si>
    <t>代表者名</t>
    <rPh sb="0" eb="3">
      <t>ダイヒョウシャ</t>
    </rPh>
    <rPh sb="3" eb="4">
      <t>メイ</t>
    </rPh>
    <phoneticPr fontId="89"/>
  </si>
  <si>
    <t>Official company stamp :</t>
  </si>
  <si>
    <t>印またはサイン</t>
  </si>
  <si>
    <t>For the attention of the President of Nihonmatsu Tourist Association</t>
  </si>
  <si>
    <t>令和7年度旅行商品造成支援（二本松市インバウンド誘客促進事業）申請書作成ツールの使い方</t>
    <rPh sb="0" eb="2">
      <t>レイワ</t>
    </rPh>
    <rPh sb="3" eb="5">
      <t>ネンド</t>
    </rPh>
    <rPh sb="5" eb="13">
      <t>リョコウショウヒンゾウセイシエン</t>
    </rPh>
    <rPh sb="31" eb="33">
      <t>シンセイ</t>
    </rPh>
    <rPh sb="33" eb="34">
      <t>ショ</t>
    </rPh>
    <rPh sb="34" eb="36">
      <t>サクセイ</t>
    </rPh>
    <rPh sb="40" eb="41">
      <t>ツカ</t>
    </rPh>
    <rPh sb="42" eb="43">
      <t>カタ</t>
    </rPh>
    <phoneticPr fontId="89"/>
  </si>
  <si>
    <t>代理人の住所</t>
    <rPh sb="0" eb="3">
      <t>ダイリニン</t>
    </rPh>
    <rPh sb="4" eb="6">
      <t>ジュウショ</t>
    </rPh>
    <phoneticPr fontId="89"/>
  </si>
  <si>
    <t>その他</t>
    <rPh sb="2" eb="3">
      <t>た</t>
    </rPh>
    <phoneticPr fontId="3" type="Hiragana"/>
  </si>
  <si>
    <t>Official company Stamp or signature</t>
  </si>
  <si>
    <t>宿泊証明書</t>
    <rPh sb="0" eb="2">
      <t>シュクハク</t>
    </rPh>
    <rPh sb="2" eb="5">
      <t>ショウメイショ</t>
    </rPh>
    <phoneticPr fontId="89"/>
  </si>
  <si>
    <t>下記の通り、証明いたします。</t>
    <rPh sb="0" eb="2">
      <t>カキ</t>
    </rPh>
    <rPh sb="3" eb="4">
      <t>トオ</t>
    </rPh>
    <rPh sb="6" eb="8">
      <t>ショウメイ</t>
    </rPh>
    <phoneticPr fontId="89"/>
  </si>
  <si>
    <t>ツアー名</t>
    <rPh sb="3" eb="4">
      <t>メイ</t>
    </rPh>
    <phoneticPr fontId="89"/>
  </si>
  <si>
    <t>宿泊人数</t>
    <rPh sb="0" eb="2">
      <t>シュクハク</t>
    </rPh>
    <rPh sb="2" eb="4">
      <t>ニンズウ</t>
    </rPh>
    <phoneticPr fontId="89"/>
  </si>
  <si>
    <t>予約番号
（任意）</t>
    <rPh sb="0" eb="2">
      <t>ヨヤク</t>
    </rPh>
    <rPh sb="2" eb="4">
      <t>バンゴウ</t>
    </rPh>
    <rPh sb="6" eb="8">
      <t>ニンイ</t>
    </rPh>
    <phoneticPr fontId="89"/>
  </si>
  <si>
    <t>所在地</t>
    <rPh sb="0" eb="3">
      <t>ショザイチ</t>
    </rPh>
    <phoneticPr fontId="89"/>
  </si>
  <si>
    <t>；</t>
  </si>
  <si>
    <t>大人</t>
    <rPh sb="0" eb="2">
      <t>オトナ</t>
    </rPh>
    <phoneticPr fontId="89"/>
  </si>
  <si>
    <t>名</t>
    <rPh sb="0" eb="1">
      <t>メイ</t>
    </rPh>
    <phoneticPr fontId="89"/>
  </si>
  <si>
    <t>～</t>
  </si>
  <si>
    <t>月</t>
    <rPh sb="0" eb="1">
      <t>ツキ</t>
    </rPh>
    <phoneticPr fontId="89"/>
  </si>
  <si>
    <t>小人</t>
    <rPh sb="0" eb="2">
      <t>ショウニン</t>
    </rPh>
    <phoneticPr fontId="89"/>
  </si>
  <si>
    <t>乗務員
添乗員
ガイド</t>
    <rPh sb="0" eb="3">
      <t>ジョウムイン</t>
    </rPh>
    <rPh sb="4" eb="7">
      <t>テンジョウイン</t>
    </rPh>
    <phoneticPr fontId="89"/>
  </si>
  <si>
    <t>泊</t>
    <rPh sb="0" eb="1">
      <t>ハク</t>
    </rPh>
    <phoneticPr fontId="89"/>
  </si>
  <si>
    <t>二本松市観光連盟会長　様</t>
    <rPh sb="0" eb="4">
      <t>ニホンマツシ</t>
    </rPh>
    <rPh sb="4" eb="8">
      <t>カンコウ</t>
    </rPh>
    <rPh sb="8" eb="9">
      <t>カイ</t>
    </rPh>
    <rPh sb="9" eb="10">
      <t>チョウ</t>
    </rPh>
    <rPh sb="11" eb="12">
      <t>サマ</t>
    </rPh>
    <phoneticPr fontId="89"/>
  </si>
  <si>
    <t>雑誌</t>
    <rPh sb="0" eb="2">
      <t>ざっし</t>
    </rPh>
    <phoneticPr fontId="3" type="Hiragana"/>
  </si>
  <si>
    <t>二本松市観光連盟会長　様</t>
    <rPh sb="0" eb="4">
      <t>にほんまつし</t>
    </rPh>
    <rPh sb="4" eb="8">
      <t>かんこう</t>
    </rPh>
    <rPh sb="8" eb="9">
      <t>かい</t>
    </rPh>
    <phoneticPr fontId="3" type="Hiragana"/>
  </si>
  <si>
    <t>二本松市インバウンド誘客促進事業助成金交付申請書</t>
    <rPh sb="19" eb="21">
      <t>コウフ</t>
    </rPh>
    <rPh sb="21" eb="24">
      <t>シンセイショ</t>
    </rPh>
    <phoneticPr fontId="89"/>
  </si>
  <si>
    <t>募集型企画旅行</t>
    <rPh sb="0" eb="3">
      <t>ぼし</t>
    </rPh>
    <rPh sb="3" eb="5">
      <t>きかく</t>
    </rPh>
    <rPh sb="5" eb="7">
      <t>りょこう</t>
    </rPh>
    <phoneticPr fontId="3" type="Hiragana"/>
  </si>
  <si>
    <t>リスト↓　削除不可</t>
    <rPh sb="5" eb="7">
      <t>さくじょ</t>
    </rPh>
    <rPh sb="7" eb="9">
      <t>ふか</t>
    </rPh>
    <phoneticPr fontId="3" type="Hiragana"/>
  </si>
  <si>
    <t>webサイト</t>
  </si>
  <si>
    <t>ソーシャルメディア</t>
  </si>
  <si>
    <t>顧客に提案した企画書</t>
    <rPh sb="0" eb="2">
      <t>こきゃく</t>
    </rPh>
    <rPh sb="3" eb="5">
      <t>ていあん</t>
    </rPh>
    <rPh sb="7" eb="10">
      <t>きかくしょ</t>
    </rPh>
    <phoneticPr fontId="3" type="Hiragana"/>
  </si>
  <si>
    <t>第１号様式（第３条関係）</t>
    <rPh sb="0" eb="1">
      <t>だい</t>
    </rPh>
    <rPh sb="2" eb="5">
      <t>ごう</t>
    </rPh>
    <phoneticPr fontId="3" type="Hiragana"/>
  </si>
  <si>
    <t>二本松市インバウンド誘客促進事業助成金　ツアー情報</t>
    <rPh sb="3" eb="4">
      <t>シ</t>
    </rPh>
    <rPh sb="16" eb="19">
      <t>ジョセイキン</t>
    </rPh>
    <rPh sb="23" eb="25">
      <t>ジョウホウ</t>
    </rPh>
    <phoneticPr fontId="89"/>
  </si>
  <si>
    <t>第３号様式（第３条関係）</t>
    <rPh sb="0" eb="1">
      <t>だい</t>
    </rPh>
    <rPh sb="2" eb="3">
      <t>ごう</t>
    </rPh>
    <phoneticPr fontId="3" type="Hiragana"/>
  </si>
  <si>
    <t>第６号様式（第６条関係）</t>
    <rPh sb="0" eb="1">
      <t>ダイ</t>
    </rPh>
    <rPh sb="2" eb="3">
      <t>ゴウ</t>
    </rPh>
    <rPh sb="3" eb="5">
      <t>ヨウシキ</t>
    </rPh>
    <rPh sb="6" eb="7">
      <t>ダイ</t>
    </rPh>
    <rPh sb="8" eb="9">
      <t>ジョウ</t>
    </rPh>
    <rPh sb="9" eb="11">
      <t>カンケイ</t>
    </rPh>
    <phoneticPr fontId="89"/>
  </si>
  <si>
    <r>
      <t xml:space="preserve">Relating to the issuance of the Nihonmatsu Inbound Tourism Promotion Project /
</t>
    </r>
    <r>
      <rPr>
        <sz val="12"/>
        <color theme="1"/>
        <rFont val="游ゴシック"/>
      </rPr>
      <t>二本松市インバウンド誘客促進事業助成</t>
    </r>
    <r>
      <rPr>
        <sz val="12"/>
        <color theme="1"/>
        <rFont val="ＭＳ 明朝"/>
      </rPr>
      <t>金交付の件</t>
    </r>
    <rPh sb="79" eb="83">
      <t>ニホンマツシ</t>
    </rPh>
    <rPh sb="89" eb="95">
      <t>ユウキャクソ</t>
    </rPh>
    <rPh sb="95" eb="97">
      <t>ジョセイ</t>
    </rPh>
    <rPh sb="97" eb="98">
      <t>カネ</t>
    </rPh>
    <phoneticPr fontId="89"/>
  </si>
  <si>
    <t>Form No. 3 (In relation to Article 5 of the Nihonmatsu Inbound Tourism Promotion Project Subsidy Guidelines)</t>
  </si>
  <si>
    <t>二本松市インバウンド誘客促進事業助成金実績報告書兼請求書</t>
    <rPh sb="16" eb="18">
      <t>ジョセイ</t>
    </rPh>
    <rPh sb="18" eb="19">
      <t>カネ</t>
    </rPh>
    <phoneticPr fontId="89"/>
  </si>
  <si>
    <t>Nihonmatsu Inbound Tourism Promotion Project Subsidy Performance Report and Invoice</t>
  </si>
  <si>
    <r>
      <t>Tour Details and Information(Report Submission)</t>
    </r>
    <r>
      <rPr>
        <sz val="12"/>
        <color theme="1"/>
        <rFont val="Yu Gothic"/>
      </rPr>
      <t>：</t>
    </r>
    <r>
      <rPr>
        <sz val="12"/>
        <color theme="1"/>
        <rFont val="ＭＳ 明朝"/>
      </rPr>
      <t>ツアー情報(「実績報告時」の欄)</t>
    </r>
    <rPh sb="51" eb="53">
      <t>ジョウホウ</t>
    </rPh>
    <rPh sb="55" eb="57">
      <t>ジッセキ</t>
    </rPh>
    <rPh sb="57" eb="59">
      <t>ホウコク</t>
    </rPh>
    <rPh sb="59" eb="60">
      <t>ジ</t>
    </rPh>
    <rPh sb="62" eb="63">
      <t>ラン</t>
    </rPh>
    <phoneticPr fontId="89"/>
  </si>
  <si>
    <t>二本松市インバウンド誘客促進事業助成金中止承認申請書</t>
    <rPh sb="16" eb="18">
      <t>ジョセイ</t>
    </rPh>
    <rPh sb="18" eb="19">
      <t>キン</t>
    </rPh>
    <phoneticPr fontId="89"/>
  </si>
  <si>
    <t>Application for Cancellation Approval of the Nihonmatsu Inbound Tourism Promotion Project</t>
  </si>
  <si>
    <r>
      <t xml:space="preserve"> </t>
    </r>
    <r>
      <rPr>
        <sz val="12"/>
        <color theme="1"/>
        <rFont val="Calibri"/>
      </rPr>
      <t>As detailed below, I would like to change the project plans for the above package tour, and am therefore applying in accordance with Article 4 of the Nihonmatsu Inbound Tourism Promotion Project Subsidy Guidelines.</t>
    </r>
    <r>
      <rPr>
        <sz val="12"/>
        <color theme="1"/>
        <rFont val="ＭＳ 明朝"/>
      </rPr>
      <t xml:space="preserve">
　下記のとおり、上記事業の事業計画を変更したいので、二本松市インバウンド誘客促進事業助成金交付要綱第４条に基づき、承認してくださるよう申請します。</t>
    </r>
    <rPh sb="261" eb="263">
      <t>コウフ</t>
    </rPh>
    <rPh sb="263" eb="265">
      <t>ヨウコウ</t>
    </rPh>
    <rPh sb="269" eb="270">
      <t>モト</t>
    </rPh>
    <phoneticPr fontId="89"/>
  </si>
  <si>
    <r>
      <t>No. of Participants/</t>
    </r>
    <r>
      <rPr>
        <sz val="12"/>
        <color theme="1"/>
        <rFont val="ＭＳ 明朝"/>
      </rPr>
      <t>助成対象人数</t>
    </r>
    <rPh sb="20" eb="22">
      <t>ジョセイ</t>
    </rPh>
    <rPh sb="23" eb="25">
      <t>ニンズウ</t>
    </rPh>
    <phoneticPr fontId="89"/>
  </si>
  <si>
    <r>
      <t>Subsidy Amount/</t>
    </r>
    <r>
      <rPr>
        <sz val="12"/>
        <color theme="1"/>
        <rFont val="ＭＳ 明朝"/>
      </rPr>
      <t>助成金額</t>
    </r>
    <rPh sb="15" eb="17">
      <t>ジョセイ</t>
    </rPh>
    <phoneticPr fontId="89"/>
  </si>
  <si>
    <r>
      <t>No. of Participants</t>
    </r>
    <r>
      <rPr>
        <sz val="12"/>
        <color theme="1"/>
        <rFont val="ＭＳ 明朝"/>
      </rPr>
      <t>/助成対象人数</t>
    </r>
    <rPh sb="20" eb="22">
      <t>ジョセイ</t>
    </rPh>
    <rPh sb="23" eb="25">
      <t>ニンズウ</t>
    </rPh>
    <phoneticPr fontId="89"/>
  </si>
  <si>
    <t>Form No. 3 (In relation to Article 3 of the Nihonmatsu Inbound Tourism Promotion Project Subsidy Guidelines)</t>
  </si>
  <si>
    <t>Nihonmatsu Inbound Tourism Promotion Project Subsidy Applicant Information Sheet</t>
  </si>
  <si>
    <t>助成金交付申請額</t>
    <rPh sb="0" eb="2">
      <t>じょせい</t>
    </rPh>
    <phoneticPr fontId="3" type="Hiragana"/>
  </si>
  <si>
    <t>二本松市インバウンド誘客促進事業助成金　申請書作成ツールの使い方</t>
    <rPh sb="0" eb="4">
      <t>ニホンマツシ</t>
    </rPh>
    <rPh sb="16" eb="19">
      <t>ジョセイキン</t>
    </rPh>
    <rPh sb="20" eb="22">
      <t>シンセイ</t>
    </rPh>
    <rPh sb="22" eb="23">
      <t>ショ</t>
    </rPh>
    <rPh sb="23" eb="25">
      <t>サクセイ</t>
    </rPh>
    <rPh sb="29" eb="30">
      <t>ツカ</t>
    </rPh>
    <rPh sb="31" eb="32">
      <t>カタ</t>
    </rPh>
    <phoneticPr fontId="89"/>
  </si>
  <si>
    <r>
      <t>　</t>
    </r>
    <r>
      <rPr>
        <b/>
        <u/>
        <sz val="12"/>
        <color theme="1"/>
        <rFont val="Meiryo UI"/>
      </rPr>
      <t>第６号様式「委任状」を提出してください。</t>
    </r>
  </si>
</sst>
</file>

<file path=xl/styles.xml><?xml version="1.0" encoding="utf-8"?>
<styleSheet xmlns="http://schemas.openxmlformats.org/spreadsheetml/2006/main" xmlns:r="http://schemas.openxmlformats.org/officeDocument/2006/relationships" xmlns:mc="http://schemas.openxmlformats.org/markup-compatibility/2006">
  <numFmts count="14">
    <numFmt numFmtId="176" formatCode="#,##0;[Red]#,##0"/>
    <numFmt numFmtId="177" formatCode="[$-F800]dddd\,\ mmmm\ dd\,\ yyyy"/>
    <numFmt numFmtId="178" formatCode="m&quot;月&quot;d&quot;日&quot;;@"/>
    <numFmt numFmtId="179" formatCode="0_);[Red]\(0\)"/>
    <numFmt numFmtId="180" formatCode="[$-409]mmmm\ d\,\ yyyy;@"/>
    <numFmt numFmtId="181" formatCode="[DBNum3]ggge&quot;年&quot;m&quot;月&quot;d&quot;日&quot;"/>
    <numFmt numFmtId="182" formatCode="#,##0_ "/>
    <numFmt numFmtId="183" formatCode="[DBNum3]0"/>
    <numFmt numFmtId="184" formatCode="ge\.m\.d"/>
    <numFmt numFmtId="185" formatCode="###&quot;泊&quot;"/>
    <numFmt numFmtId="186" formatCode="yyyy\-mm\-dd;@"/>
    <numFmt numFmtId="187" formatCode="#,##0_);[Red]\(#,##0\)"/>
    <numFmt numFmtId="188" formatCode="yyyy/m/d;@"/>
    <numFmt numFmtId="189" formatCode="[$-809]dd\ mmmm\ yyyy;@"/>
  </numFmts>
  <fonts count="95">
    <font>
      <sz val="11"/>
      <color theme="1"/>
      <name val="游ゴシック"/>
      <family val="3"/>
      <scheme val="minor"/>
    </font>
    <font>
      <u/>
      <sz val="11"/>
      <color theme="10"/>
      <name val="Meiryo UI"/>
      <family val="3"/>
    </font>
    <font>
      <sz val="11"/>
      <color theme="1"/>
      <name val="Meiryo UI"/>
      <family val="3"/>
    </font>
    <font>
      <sz val="6"/>
      <color auto="1"/>
      <name val="游ゴシック"/>
      <family val="3"/>
    </font>
    <font>
      <sz val="11"/>
      <color theme="5"/>
      <name val="Meiryo UI"/>
      <family val="3"/>
    </font>
    <font>
      <b/>
      <sz val="10"/>
      <color theme="1"/>
      <name val="Meiryo UI"/>
      <family val="3"/>
    </font>
    <font>
      <i/>
      <sz val="9"/>
      <color theme="1"/>
      <name val="Meiryo UI"/>
      <family val="3"/>
    </font>
    <font>
      <sz val="9"/>
      <color theme="1"/>
      <name val="Meiryo UI"/>
      <family val="3"/>
    </font>
    <font>
      <sz val="10.5"/>
      <color theme="1"/>
      <name val="Meiryo UI"/>
      <family val="3"/>
    </font>
    <font>
      <b/>
      <sz val="10"/>
      <color theme="5"/>
      <name val="Meiryo UI"/>
      <family val="3"/>
    </font>
    <font>
      <i/>
      <sz val="9"/>
      <color theme="5"/>
      <name val="Meiryo UI"/>
      <family val="3"/>
    </font>
    <font>
      <sz val="9"/>
      <color theme="5"/>
      <name val="Meiryo UI"/>
      <family val="3"/>
    </font>
    <font>
      <sz val="10.5"/>
      <color theme="5"/>
      <name val="Meiryo UI"/>
      <family val="3"/>
    </font>
    <font>
      <sz val="14"/>
      <color theme="1"/>
      <name val="Meiryo UI"/>
      <family val="3"/>
    </font>
    <font>
      <b/>
      <sz val="14"/>
      <color theme="1"/>
      <name val="Meiryo UI"/>
      <family val="3"/>
    </font>
    <font>
      <b/>
      <sz val="11"/>
      <color theme="1"/>
      <name val="Meiryo UI"/>
      <family val="3"/>
    </font>
    <font>
      <b/>
      <sz val="20"/>
      <color rgb="FFFF0000"/>
      <name val="Meiryo UI"/>
      <family val="3"/>
    </font>
    <font>
      <b/>
      <sz val="10"/>
      <color rgb="FFFF0000"/>
      <name val="Meiryo UI"/>
      <family val="3"/>
    </font>
    <font>
      <i/>
      <sz val="12"/>
      <color theme="1"/>
      <name val="Meiryo UI"/>
      <family val="3"/>
    </font>
    <font>
      <sz val="12"/>
      <color theme="1"/>
      <name val="Meiryo UI"/>
      <family val="3"/>
    </font>
    <font>
      <b/>
      <sz val="12"/>
      <color theme="1"/>
      <name val="Meiryo UI"/>
      <family val="3"/>
    </font>
    <font>
      <sz val="14"/>
      <color auto="1"/>
      <name val="Meiryo UI"/>
      <family val="3"/>
    </font>
    <font>
      <sz val="10.5"/>
      <color auto="1"/>
      <name val="Meiryo UI"/>
      <family val="3"/>
    </font>
    <font>
      <sz val="18"/>
      <color theme="1"/>
      <name val="Meiryo UI"/>
      <family val="3"/>
    </font>
    <font>
      <b/>
      <sz val="10.5"/>
      <color auto="1"/>
      <name val="Meiryo UI"/>
      <family val="3"/>
    </font>
    <font>
      <sz val="10"/>
      <color theme="1"/>
      <name val="Meiryo UI"/>
      <family val="3"/>
    </font>
    <font>
      <b/>
      <sz val="16"/>
      <color theme="1"/>
      <name val="Meiryo UI"/>
      <family val="3"/>
    </font>
    <font>
      <b/>
      <sz val="12"/>
      <color rgb="FFFF0000"/>
      <name val="Meiryo UI"/>
      <family val="3"/>
    </font>
    <font>
      <b/>
      <sz val="16"/>
      <color rgb="FFFF0000"/>
      <name val="Meiryo UI"/>
      <family val="3"/>
    </font>
    <font>
      <sz val="11"/>
      <color theme="1"/>
      <name val="游ゴシック"/>
      <family val="3"/>
      <scheme val="minor"/>
    </font>
    <font>
      <i/>
      <sz val="11"/>
      <color theme="1"/>
      <name val="Meiryo UI"/>
      <family val="3"/>
    </font>
    <font>
      <b/>
      <sz val="10.5"/>
      <color theme="1"/>
      <name val="Meiryo UI"/>
      <family val="3"/>
    </font>
    <font>
      <b/>
      <sz val="14"/>
      <color auto="1"/>
      <name val="Meiryo UI"/>
      <family val="3"/>
    </font>
    <font>
      <i/>
      <sz val="9"/>
      <color auto="1"/>
      <name val="Meiryo UI"/>
      <family val="3"/>
    </font>
    <font>
      <sz val="9"/>
      <color auto="1"/>
      <name val="Meiryo UI"/>
      <family val="3"/>
    </font>
    <font>
      <sz val="11"/>
      <color theme="1"/>
      <name val="HGPｺﾞｼｯｸM"/>
      <family val="3"/>
    </font>
    <font>
      <sz val="16"/>
      <color theme="1"/>
      <name val="HGSｺﾞｼｯｸE"/>
      <family val="3"/>
    </font>
    <font>
      <b/>
      <sz val="11"/>
      <color theme="1"/>
      <name val="HGPｺﾞｼｯｸM"/>
    </font>
    <font>
      <sz val="14"/>
      <color theme="1"/>
      <name val="HGPｺﾞｼｯｸM"/>
      <family val="3"/>
    </font>
    <font>
      <sz val="11"/>
      <color rgb="FFFF0000"/>
      <name val="游ゴシック"/>
      <family val="3"/>
      <scheme val="minor"/>
    </font>
    <font>
      <sz val="11"/>
      <color rgb="FFFF0000"/>
      <name val="Meiryo UI"/>
      <family val="3"/>
    </font>
    <font>
      <b/>
      <u/>
      <sz val="12"/>
      <color theme="1"/>
      <name val="Meiryo UI"/>
      <family val="3"/>
    </font>
    <font>
      <sz val="11"/>
      <color theme="1"/>
      <name val="游ゴシック"/>
      <family val="3"/>
      <scheme val="minor"/>
    </font>
    <font>
      <sz val="11"/>
      <color theme="1"/>
      <name val="Calibri"/>
      <family val="2"/>
    </font>
    <font>
      <b/>
      <i/>
      <sz val="20"/>
      <color theme="5" tint="-0.25"/>
      <name val="Calibri"/>
      <family val="2"/>
    </font>
    <font>
      <sz val="12"/>
      <color theme="1"/>
      <name val="Calibri"/>
      <family val="2"/>
    </font>
    <font>
      <sz val="10.5"/>
      <color theme="1"/>
      <name val="Calibri"/>
      <family val="2"/>
    </font>
    <font>
      <sz val="12"/>
      <color theme="1"/>
      <name val="ＭＳ 明朝"/>
      <family val="1"/>
    </font>
    <font>
      <sz val="10.5"/>
      <color theme="1"/>
      <name val="ＭＳ 明朝"/>
      <family val="1"/>
    </font>
    <font>
      <sz val="11"/>
      <color theme="1"/>
      <name val="ＭＳ 明朝"/>
      <family val="1"/>
    </font>
    <font>
      <sz val="10"/>
      <color theme="1"/>
      <name val="Calibri"/>
      <family val="2"/>
    </font>
    <font>
      <sz val="12"/>
      <color theme="1"/>
      <name val="ＭＳ Ｐゴシック"/>
      <family val="3"/>
    </font>
    <font>
      <b/>
      <i/>
      <sz val="12"/>
      <color theme="5" tint="-0.25"/>
      <name val="Calibri"/>
      <family val="2"/>
    </font>
    <font>
      <sz val="10"/>
      <color rgb="FFFF0000"/>
      <name val="Calibri"/>
      <family val="2"/>
    </font>
    <font>
      <sz val="26"/>
      <color theme="1"/>
      <name val="Calibri"/>
      <family val="2"/>
    </font>
    <font>
      <sz val="10"/>
      <color rgb="FF333333"/>
      <name val="Calibri"/>
      <family val="2"/>
    </font>
    <font>
      <sz val="12"/>
      <color rgb="FF333333"/>
      <name val="Calibri"/>
      <family val="2"/>
    </font>
    <font>
      <sz val="11"/>
      <color auto="1"/>
      <name val="Calibri"/>
      <family val="2"/>
    </font>
    <font>
      <sz val="16"/>
      <color theme="5" tint="-0.25"/>
      <name val="ＭＳ 明朝"/>
      <family val="1"/>
    </font>
    <font>
      <b/>
      <i/>
      <sz val="16"/>
      <color theme="1"/>
      <name val="メイリオ"/>
      <family val="3"/>
    </font>
    <font>
      <sz val="12"/>
      <color theme="1"/>
      <name val="Cambria"/>
      <family val="1"/>
    </font>
    <font>
      <b/>
      <sz val="12"/>
      <color theme="1"/>
      <name val="Calibri"/>
      <family val="2"/>
    </font>
    <font>
      <b/>
      <i/>
      <sz val="16"/>
      <color theme="5" tint="-0.25"/>
      <name val="メイリオ"/>
      <family val="3"/>
    </font>
    <font>
      <b/>
      <i/>
      <sz val="16"/>
      <color rgb="FFFF0000"/>
      <name val="メイリオ"/>
      <family val="3"/>
    </font>
    <font>
      <sz val="26"/>
      <color theme="1"/>
      <name val="ＭＳ 明朝"/>
      <family val="1"/>
    </font>
    <font>
      <sz val="10"/>
      <color theme="1"/>
      <name val="ＭＳ 明朝"/>
      <family val="1"/>
    </font>
    <font>
      <b/>
      <sz val="16"/>
      <color theme="5" tint="-0.25"/>
      <name val="メイリオ"/>
      <family val="3"/>
    </font>
    <font>
      <sz val="10"/>
      <color rgb="FF333333"/>
      <name val="ＭＳ 明朝"/>
      <family val="1"/>
    </font>
    <font>
      <sz val="11"/>
      <color auto="1"/>
      <name val="ＭＳ 明朝"/>
      <family val="1"/>
    </font>
    <font>
      <b/>
      <i/>
      <sz val="18"/>
      <color theme="5" tint="-0.25"/>
      <name val="Calibri"/>
      <family val="2"/>
    </font>
    <font>
      <sz val="12"/>
      <color theme="0" tint="-0.5"/>
      <name val="ＭＳ 明朝"/>
      <family val="1"/>
    </font>
    <font>
      <u/>
      <sz val="12"/>
      <color theme="1"/>
      <name val="Calibri"/>
      <family val="2"/>
    </font>
    <font>
      <sz val="16"/>
      <color theme="5" tint="-0.25"/>
      <name val="Calibri"/>
      <family val="2"/>
    </font>
    <font>
      <sz val="18"/>
      <color theme="1"/>
      <name val="Calibri"/>
      <family val="2"/>
    </font>
    <font>
      <b/>
      <i/>
      <sz val="18"/>
      <color theme="1"/>
      <name val="Calibri"/>
      <family val="2"/>
    </font>
    <font>
      <sz val="22"/>
      <color theme="1"/>
      <name val="Calibri"/>
      <family val="2"/>
    </font>
    <font>
      <b/>
      <sz val="11"/>
      <color theme="1"/>
      <name val="Arial"/>
      <family val="2"/>
    </font>
    <font>
      <b/>
      <sz val="12"/>
      <color theme="1"/>
      <name val="ＭＳ 明朝"/>
      <family val="1"/>
    </font>
    <font>
      <sz val="12"/>
      <color theme="1"/>
      <name val="Arial"/>
      <family val="2"/>
    </font>
    <font>
      <sz val="12"/>
      <color theme="0" tint="-0.5"/>
      <name val="Arial"/>
      <family val="2"/>
    </font>
    <font>
      <sz val="12"/>
      <color theme="1" tint="0.35"/>
      <name val="Yu Gothic"/>
      <family val="3"/>
    </font>
    <font>
      <sz val="12"/>
      <color theme="1" tint="0.35"/>
      <name val="ＭＳ 明朝"/>
      <family val="1"/>
    </font>
    <font>
      <sz val="11"/>
      <color theme="1"/>
      <name val="Arial"/>
      <family val="2"/>
    </font>
    <font>
      <b/>
      <sz val="10"/>
      <color rgb="FFFF0000"/>
      <name val="Arial"/>
      <family val="2"/>
    </font>
    <font>
      <b/>
      <sz val="10"/>
      <color theme="1"/>
      <name val="Arial"/>
      <family val="2"/>
    </font>
    <font>
      <b/>
      <i/>
      <sz val="16"/>
      <color theme="5" tint="-0.25"/>
      <name val="Arial"/>
      <family val="2"/>
    </font>
    <font>
      <b/>
      <sz val="16"/>
      <color theme="5" tint="-0.25"/>
      <name val="Arial"/>
      <family val="2"/>
    </font>
    <font>
      <sz val="10"/>
      <color rgb="FFFF0000"/>
      <name val="ＭＳ 明朝"/>
      <family val="1"/>
    </font>
    <font>
      <sz val="22"/>
      <color theme="1"/>
      <name val="Arial"/>
      <family val="2"/>
    </font>
    <font>
      <sz val="6"/>
      <color auto="1"/>
      <name val="Meiryo UI"/>
      <family val="3"/>
    </font>
    <font>
      <sz val="11"/>
      <color theme="1"/>
      <name val="HGPｺﾞｼｯｸE"/>
      <family val="3"/>
    </font>
    <font>
      <sz val="20"/>
      <color theme="1"/>
      <name val="HGPｺﾞｼｯｸE"/>
      <family val="3"/>
    </font>
    <font>
      <sz val="36"/>
      <color theme="1"/>
      <name val="HGPｺﾞｼｯｸE"/>
      <family val="3"/>
    </font>
    <font>
      <sz val="18"/>
      <color theme="1"/>
      <name val="HGPｺﾞｼｯｸE"/>
      <family val="3"/>
    </font>
    <font>
      <sz val="14"/>
      <color theme="1"/>
      <name val="HGPｺﾞｼｯｸE"/>
      <family val="3"/>
    </font>
  </fonts>
  <fills count="11">
    <fill>
      <patternFill patternType="none"/>
    </fill>
    <fill>
      <patternFill patternType="gray125"/>
    </fill>
    <fill>
      <patternFill patternType="solid">
        <fgColor theme="5" tint="0.8"/>
        <bgColor indexed="64"/>
      </patternFill>
    </fill>
    <fill>
      <patternFill patternType="solid">
        <fgColor theme="0"/>
        <bgColor indexed="64"/>
      </patternFill>
    </fill>
    <fill>
      <patternFill patternType="solid">
        <fgColor theme="0" tint="-5.e-002"/>
        <bgColor indexed="64"/>
      </patternFill>
    </fill>
    <fill>
      <patternFill patternType="solid">
        <fgColor theme="6" tint="0.8"/>
        <bgColor indexed="64"/>
      </patternFill>
    </fill>
    <fill>
      <patternFill patternType="solid">
        <fgColor theme="6"/>
        <bgColor indexed="64"/>
      </patternFill>
    </fill>
    <fill>
      <patternFill patternType="solid">
        <fgColor theme="7" tint="0.6"/>
        <bgColor indexed="64"/>
      </patternFill>
    </fill>
    <fill>
      <patternFill patternType="solid">
        <fgColor theme="2"/>
        <bgColor indexed="64"/>
      </patternFill>
    </fill>
    <fill>
      <patternFill patternType="solid">
        <fgColor theme="0" tint="-0.15"/>
        <bgColor indexed="64"/>
      </patternFill>
    </fill>
    <fill>
      <patternFill patternType="solid">
        <fgColor rgb="FF90D7F0"/>
        <bgColor indexed="64"/>
      </patternFill>
    </fill>
  </fills>
  <borders count="77">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0" fontId="2" fillId="0" borderId="0"/>
    <xf numFmtId="38" fontId="29" fillId="0" borderId="0" applyFont="0" applyFill="0" applyBorder="0" applyAlignment="0" applyProtection="0">
      <alignment vertical="center"/>
    </xf>
  </cellStyleXfs>
  <cellXfs count="588">
    <xf numFmtId="0" fontId="0" fillId="0" borderId="0" xfId="0">
      <alignment vertical="center"/>
    </xf>
    <xf numFmtId="0" fontId="4" fillId="0" borderId="0" xfId="0" applyFont="1" applyAlignment="1">
      <alignment horizontal="center"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shrinkToFit="1"/>
    </xf>
    <xf numFmtId="176" fontId="0" fillId="0" borderId="0" xfId="0" applyNumberFormat="1" applyAlignment="1">
      <alignment vertical="center" wrapText="1"/>
    </xf>
    <xf numFmtId="176" fontId="0" fillId="0" borderId="0" xfId="0" applyNumberFormat="1" applyAlignment="1">
      <alignment vertical="center"/>
    </xf>
    <xf numFmtId="0" fontId="0" fillId="0" borderId="0" xfId="0" applyAlignment="1">
      <alignment vertical="center" shrinkToFit="1"/>
    </xf>
    <xf numFmtId="0" fontId="0" fillId="0" borderId="0" xfId="0"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horizontal="left" vertical="center" wrapText="1"/>
    </xf>
    <xf numFmtId="0" fontId="15" fillId="0" borderId="0" xfId="0" applyFont="1" applyAlignment="1">
      <alignment horizontal="left" vertical="top"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16" fillId="2" borderId="1" xfId="0" applyFont="1" applyFill="1" applyBorder="1" applyAlignment="1">
      <alignment horizontal="left" vertical="center" wrapText="1"/>
    </xf>
    <xf numFmtId="0" fontId="17" fillId="3" borderId="0" xfId="0" applyFont="1" applyFill="1" applyAlignment="1">
      <alignment horizontal="left"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8" fillId="4"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applyAlignment="1">
      <alignment horizontal="center" vertical="center"/>
    </xf>
    <xf numFmtId="0" fontId="15" fillId="0" borderId="0" xfId="0" applyFont="1" applyAlignment="1">
      <alignment horizontal="left" vertical="center" wrapText="1"/>
    </xf>
    <xf numFmtId="0" fontId="19" fillId="4" borderId="8" xfId="0" applyFont="1" applyFill="1" applyBorder="1" applyAlignment="1">
      <alignment horizontal="left" vertical="center" shrinkToFit="1"/>
    </xf>
    <xf numFmtId="0" fontId="19" fillId="4" borderId="9" xfId="0" applyFont="1" applyFill="1" applyBorder="1" applyAlignment="1">
      <alignment horizontal="left" vertical="center" shrinkToFit="1"/>
    </xf>
    <xf numFmtId="0" fontId="0" fillId="0" borderId="0" xfId="0" applyAlignment="1">
      <alignment horizontal="left" vertical="center" shrinkToFit="1"/>
    </xf>
    <xf numFmtId="0" fontId="16" fillId="2" borderId="10" xfId="0" applyFont="1" applyFill="1" applyBorder="1" applyAlignment="1">
      <alignment horizontal="left" vertical="center" wrapText="1"/>
    </xf>
    <xf numFmtId="0" fontId="20" fillId="3" borderId="11"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3" xfId="0" applyFont="1" applyFill="1" applyBorder="1" applyAlignment="1">
      <alignment horizontal="center" vertical="center" wrapText="1"/>
    </xf>
    <xf numFmtId="0" fontId="18" fillId="4" borderId="11" xfId="0" applyFont="1" applyFill="1" applyBorder="1" applyAlignment="1">
      <alignment horizontal="center" vertical="center" wrapText="1"/>
    </xf>
    <xf numFmtId="0" fontId="21" fillId="5" borderId="12" xfId="0" applyFont="1" applyFill="1" applyBorder="1" applyAlignment="1" applyProtection="1">
      <alignment horizontal="center" vertical="center" wrapText="1" shrinkToFit="1"/>
      <protection locked="0"/>
    </xf>
    <xf numFmtId="0" fontId="21" fillId="5" borderId="13" xfId="0" applyFont="1" applyFill="1" applyBorder="1" applyAlignment="1" applyProtection="1">
      <alignment horizontal="center" vertical="center" wrapText="1" shrinkToFit="1"/>
      <protection locked="0"/>
    </xf>
    <xf numFmtId="0" fontId="22" fillId="0" borderId="0" xfId="0" applyFont="1" applyAlignment="1">
      <alignment vertical="center"/>
    </xf>
    <xf numFmtId="177" fontId="20" fillId="0" borderId="12" xfId="0" applyNumberFormat="1" applyFont="1" applyBorder="1" applyAlignment="1">
      <alignment horizontal="center" vertical="center" wrapText="1" shrinkToFit="1"/>
    </xf>
    <xf numFmtId="177" fontId="0" fillId="0" borderId="0" xfId="0" applyNumberFormat="1" applyAlignment="1">
      <alignment horizontal="center" vertical="center" wrapText="1" shrinkToFit="1"/>
    </xf>
    <xf numFmtId="177" fontId="0" fillId="0" borderId="0" xfId="0" applyNumberFormat="1" applyAlignment="1">
      <alignment horizontal="center" vertical="center" shrinkToFit="1"/>
    </xf>
    <xf numFmtId="0" fontId="19" fillId="0" borderId="0" xfId="0" applyFont="1" applyAlignment="1">
      <alignment horizontal="left" vertical="center" shrinkToFit="1"/>
    </xf>
    <xf numFmtId="0" fontId="20" fillId="3" borderId="14" xfId="0" applyFont="1" applyFill="1" applyBorder="1" applyAlignment="1">
      <alignment horizontal="center" vertical="center" wrapText="1"/>
    </xf>
    <xf numFmtId="0" fontId="20" fillId="3" borderId="15" xfId="0" applyFont="1" applyFill="1" applyBorder="1" applyAlignment="1">
      <alignment horizontal="center" vertical="center" wrapText="1"/>
    </xf>
    <xf numFmtId="0" fontId="20" fillId="3" borderId="16" xfId="0" applyFont="1" applyFill="1" applyBorder="1" applyAlignment="1">
      <alignment horizontal="center" vertical="center" wrapText="1"/>
    </xf>
    <xf numFmtId="0" fontId="18" fillId="4" borderId="17" xfId="0" applyFont="1" applyFill="1" applyBorder="1" applyAlignment="1">
      <alignment horizontal="center" vertical="center" wrapText="1"/>
    </xf>
    <xf numFmtId="35" fontId="21" fillId="5" borderId="18" xfId="0" applyNumberFormat="1" applyFont="1" applyFill="1" applyBorder="1" applyAlignment="1" applyProtection="1">
      <alignment horizontal="center" vertical="center" wrapText="1" shrinkToFit="1"/>
      <protection locked="0"/>
    </xf>
    <xf numFmtId="0" fontId="21" fillId="5" borderId="18" xfId="0" applyFont="1" applyFill="1" applyBorder="1" applyAlignment="1" applyProtection="1">
      <alignment horizontal="center" vertical="center" wrapText="1" shrinkToFit="1"/>
      <protection locked="0"/>
    </xf>
    <xf numFmtId="0" fontId="21" fillId="5" borderId="19" xfId="0" applyFont="1" applyFill="1" applyBorder="1" applyAlignment="1" applyProtection="1">
      <alignment horizontal="center" vertical="center" wrapText="1" shrinkToFit="1"/>
      <protection locked="0"/>
    </xf>
    <xf numFmtId="177" fontId="15" fillId="0" borderId="18" xfId="0" applyNumberFormat="1" applyFont="1" applyBorder="1" applyAlignment="1">
      <alignment vertical="center" wrapText="1" shrinkToFit="1"/>
    </xf>
    <xf numFmtId="176" fontId="0" fillId="0" borderId="0" xfId="0" quotePrefix="1" applyNumberFormat="1" applyAlignment="1">
      <alignment horizontal="left" vertical="center" wrapText="1"/>
    </xf>
    <xf numFmtId="176" fontId="0" fillId="0" borderId="0" xfId="0" applyNumberFormat="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shrinkToFi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3" fillId="5" borderId="18" xfId="0" applyFont="1" applyFill="1" applyBorder="1" applyAlignment="1" applyProtection="1">
      <alignment horizontal="center" vertical="center" wrapText="1"/>
      <protection locked="0"/>
    </xf>
    <xf numFmtId="0" fontId="13" fillId="5" borderId="19" xfId="0" applyFont="1" applyFill="1" applyBorder="1" applyAlignment="1" applyProtection="1">
      <alignment horizontal="center" vertical="center" wrapText="1"/>
      <protection locked="0"/>
    </xf>
    <xf numFmtId="0" fontId="22" fillId="0" borderId="0" xfId="0" applyFont="1" applyAlignment="1">
      <alignment vertical="center" wrapText="1"/>
    </xf>
    <xf numFmtId="0" fontId="0" fillId="0" borderId="20" xfId="0" applyBorder="1" applyAlignment="1">
      <alignment horizontal="center" vertical="center"/>
    </xf>
    <xf numFmtId="177" fontId="0" fillId="0" borderId="0" xfId="0" applyNumberFormat="1" applyAlignment="1">
      <alignment vertical="center" wrapText="1" shrinkToFit="1"/>
    </xf>
    <xf numFmtId="0" fontId="5" fillId="3" borderId="11" xfId="0" applyFont="1" applyFill="1" applyBorder="1" applyAlignment="1">
      <alignment horizontal="center" vertical="center" wrapText="1" shrinkToFit="1"/>
    </xf>
    <xf numFmtId="0" fontId="5" fillId="3" borderId="12"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14" fontId="18" fillId="4" borderId="11" xfId="0" applyNumberFormat="1" applyFont="1" applyFill="1" applyBorder="1" applyAlignment="1">
      <alignment horizontal="center" vertical="center" wrapText="1" shrinkToFit="1"/>
    </xf>
    <xf numFmtId="14" fontId="13" fillId="5" borderId="12" xfId="0" applyNumberFormat="1" applyFont="1" applyFill="1" applyBorder="1" applyAlignment="1" applyProtection="1">
      <alignment horizontal="center" vertical="center" wrapText="1" shrinkToFit="1"/>
      <protection locked="0"/>
    </xf>
    <xf numFmtId="14" fontId="21" fillId="5" borderId="12" xfId="0" applyNumberFormat="1" applyFont="1" applyFill="1" applyBorder="1" applyAlignment="1" applyProtection="1">
      <alignment horizontal="center" vertical="center" wrapText="1" shrinkToFit="1"/>
      <protection locked="0"/>
    </xf>
    <xf numFmtId="14" fontId="21" fillId="5" borderId="13" xfId="0" applyNumberFormat="1" applyFont="1" applyFill="1" applyBorder="1" applyAlignment="1" applyProtection="1">
      <alignment horizontal="center" vertical="center" wrapText="1" shrinkToFit="1"/>
      <protection locked="0"/>
    </xf>
    <xf numFmtId="0" fontId="22" fillId="0" borderId="0" xfId="0" applyFont="1" applyAlignment="1">
      <alignment horizontal="center" vertical="center" shrinkToFit="1"/>
    </xf>
    <xf numFmtId="177" fontId="15" fillId="0" borderId="20" xfId="0" applyNumberFormat="1" applyFont="1" applyBorder="1" applyAlignment="1">
      <alignment horizontal="left" vertical="center" wrapText="1" shrinkToFit="1"/>
    </xf>
    <xf numFmtId="0" fontId="23" fillId="0" borderId="0" xfId="0" applyFont="1" applyAlignment="1">
      <alignment horizontal="left" vertical="center" shrinkToFit="1"/>
    </xf>
    <xf numFmtId="0" fontId="16" fillId="2" borderId="21" xfId="0" applyFont="1" applyFill="1" applyBorder="1" applyAlignment="1">
      <alignment horizontal="left" vertical="center" wrapText="1"/>
    </xf>
    <xf numFmtId="0" fontId="5" fillId="3" borderId="22" xfId="0" applyFont="1" applyFill="1" applyBorder="1" applyAlignment="1">
      <alignment horizontal="center" vertical="center" wrapText="1" shrinkToFit="1"/>
    </xf>
    <xf numFmtId="0" fontId="5" fillId="3" borderId="23" xfId="0" applyFont="1" applyFill="1" applyBorder="1" applyAlignment="1">
      <alignment horizontal="center" vertical="center" shrinkToFit="1"/>
    </xf>
    <xf numFmtId="0" fontId="5" fillId="3" borderId="24" xfId="0" applyFont="1" applyFill="1" applyBorder="1" applyAlignment="1">
      <alignment horizontal="center" vertical="center" shrinkToFit="1"/>
    </xf>
    <xf numFmtId="0" fontId="24" fillId="0" borderId="0" xfId="0" applyFont="1" applyAlignment="1">
      <alignment horizontal="center" vertical="center" shrinkToFit="1"/>
    </xf>
    <xf numFmtId="177" fontId="15" fillId="0" borderId="25" xfId="0" applyNumberFormat="1" applyFont="1" applyBorder="1" applyAlignment="1">
      <alignment horizontal="left" vertical="center" wrapText="1" shrinkToFit="1"/>
    </xf>
    <xf numFmtId="0" fontId="15" fillId="0" borderId="0" xfId="0" applyFont="1" applyAlignment="1">
      <alignment horizontal="center" vertical="top" wrapText="1"/>
    </xf>
    <xf numFmtId="177" fontId="25" fillId="0" borderId="0" xfId="0" applyNumberFormat="1" applyFont="1" applyAlignment="1">
      <alignment horizontal="center" vertical="center" wrapText="1" shrinkToFit="1"/>
    </xf>
    <xf numFmtId="0" fontId="26" fillId="6" borderId="26" xfId="0" applyFont="1" applyFill="1" applyBorder="1" applyAlignment="1">
      <alignment horizontal="center" vertical="center" wrapText="1" shrinkToFit="1"/>
    </xf>
    <xf numFmtId="0" fontId="0" fillId="6" borderId="27" xfId="0" applyFill="1" applyBorder="1" applyAlignment="1">
      <alignment horizontal="centerContinuous" vertical="center" wrapText="1" shrinkToFit="1"/>
    </xf>
    <xf numFmtId="0" fontId="15" fillId="4" borderId="28" xfId="0" applyFont="1" applyFill="1" applyBorder="1" applyAlignment="1">
      <alignment horizontal="center" vertical="center"/>
    </xf>
    <xf numFmtId="0" fontId="15" fillId="3" borderId="1" xfId="0" applyFont="1" applyFill="1" applyBorder="1" applyAlignment="1">
      <alignment horizontal="center" vertical="center"/>
    </xf>
    <xf numFmtId="0" fontId="5" fillId="0" borderId="5" xfId="0" applyFont="1" applyBorder="1" applyAlignment="1">
      <alignment horizontal="center" vertical="center"/>
    </xf>
    <xf numFmtId="176" fontId="5" fillId="3" borderId="29" xfId="0" applyNumberFormat="1" applyFont="1" applyFill="1" applyBorder="1" applyAlignment="1">
      <alignment horizontal="center" vertical="center" wrapText="1"/>
    </xf>
    <xf numFmtId="176" fontId="5" fillId="3" borderId="30" xfId="0" applyNumberFormat="1" applyFont="1" applyFill="1" applyBorder="1" applyAlignment="1">
      <alignment horizontal="center" vertical="center" wrapText="1"/>
    </xf>
    <xf numFmtId="176" fontId="18" fillId="4" borderId="2" xfId="0" applyNumberFormat="1" applyFont="1" applyFill="1" applyBorder="1" applyAlignment="1">
      <alignment horizontal="center" vertical="center" wrapText="1"/>
    </xf>
    <xf numFmtId="176" fontId="21" fillId="5" borderId="3" xfId="0" applyNumberFormat="1" applyFont="1" applyFill="1" applyBorder="1" applyAlignment="1" applyProtection="1">
      <alignment horizontal="center" vertical="center" wrapText="1"/>
      <protection locked="0"/>
    </xf>
    <xf numFmtId="176" fontId="21" fillId="5" borderId="4" xfId="0" applyNumberFormat="1" applyFont="1" applyFill="1" applyBorder="1" applyAlignment="1" applyProtection="1">
      <alignment horizontal="center" vertical="center" wrapText="1"/>
      <protection locked="0"/>
    </xf>
    <xf numFmtId="176" fontId="24" fillId="4" borderId="31" xfId="0" applyNumberFormat="1" applyFont="1" applyFill="1" applyBorder="1" applyAlignment="1">
      <alignment vertical="center" shrinkToFit="1"/>
    </xf>
    <xf numFmtId="0" fontId="26" fillId="0" borderId="0" xfId="0" applyFont="1" applyAlignment="1">
      <alignment vertical="center" wrapText="1" shrinkToFit="1"/>
    </xf>
    <xf numFmtId="14" fontId="25" fillId="0" borderId="0" xfId="0" applyNumberFormat="1" applyFont="1" applyAlignment="1">
      <alignment vertical="center"/>
    </xf>
    <xf numFmtId="14" fontId="25" fillId="0" borderId="0" xfId="0" applyNumberFormat="1" applyFont="1" applyAlignment="1">
      <alignment horizontal="left" vertical="center"/>
    </xf>
    <xf numFmtId="0" fontId="25" fillId="0" borderId="0" xfId="0" applyFont="1" applyAlignment="1">
      <alignment horizontal="center" vertical="center" wrapText="1" shrinkToFit="1"/>
    </xf>
    <xf numFmtId="0" fontId="26" fillId="6" borderId="32" xfId="0" applyFont="1" applyFill="1" applyBorder="1" applyAlignment="1">
      <alignment horizontal="center" vertical="center" wrapText="1" shrinkToFit="1"/>
    </xf>
    <xf numFmtId="177" fontId="0" fillId="6" borderId="33" xfId="0" applyNumberFormat="1" applyFill="1" applyBorder="1" applyAlignment="1">
      <alignment horizontal="center" vertical="center" wrapText="1" shrinkToFit="1"/>
    </xf>
    <xf numFmtId="14" fontId="15" fillId="5" borderId="34" xfId="0" applyNumberFormat="1" applyFont="1" applyFill="1" applyBorder="1" applyAlignment="1" applyProtection="1">
      <alignment horizontal="center" vertical="center"/>
      <protection locked="0"/>
    </xf>
    <xf numFmtId="177" fontId="15" fillId="3" borderId="10" xfId="0" applyNumberFormat="1" applyFont="1" applyFill="1" applyBorder="1" applyAlignment="1">
      <alignment horizontal="centerContinuous" vertical="center"/>
    </xf>
    <xf numFmtId="0" fontId="5" fillId="0" borderId="35" xfId="0" applyFont="1" applyBorder="1" applyAlignment="1">
      <alignment horizontal="center" vertical="center"/>
    </xf>
    <xf numFmtId="176" fontId="5" fillId="3" borderId="36" xfId="0" applyNumberFormat="1" applyFont="1" applyFill="1" applyBorder="1" applyAlignment="1">
      <alignment horizontal="center" vertical="center" wrapText="1"/>
    </xf>
    <xf numFmtId="176" fontId="5" fillId="3" borderId="37" xfId="0" applyNumberFormat="1" applyFont="1" applyFill="1" applyBorder="1" applyAlignment="1">
      <alignment horizontal="center" vertical="center" wrapText="1"/>
    </xf>
    <xf numFmtId="176" fontId="18" fillId="4" borderId="11" xfId="0" applyNumberFormat="1" applyFont="1" applyFill="1" applyBorder="1" applyAlignment="1">
      <alignment horizontal="center" vertical="center"/>
    </xf>
    <xf numFmtId="0" fontId="21" fillId="5" borderId="12" xfId="0" applyFont="1" applyFill="1" applyBorder="1" applyAlignment="1" applyProtection="1">
      <alignment horizontal="center" vertical="center"/>
      <protection locked="0"/>
    </xf>
    <xf numFmtId="0" fontId="21" fillId="5" borderId="13" xfId="0" applyFont="1" applyFill="1" applyBorder="1" applyAlignment="1" applyProtection="1">
      <alignment horizontal="center" vertical="center"/>
      <protection locked="0"/>
    </xf>
    <xf numFmtId="0" fontId="24" fillId="4" borderId="16" xfId="0" applyFont="1" applyFill="1" applyBorder="1" applyAlignment="1">
      <alignment vertical="center" shrinkToFit="1"/>
    </xf>
    <xf numFmtId="177" fontId="27" fillId="0" borderId="0" xfId="0" applyNumberFormat="1" applyFont="1" applyAlignment="1">
      <alignment horizontal="center" vertical="center" wrapText="1" shrinkToFit="1"/>
    </xf>
    <xf numFmtId="176" fontId="0" fillId="6" borderId="0" xfId="0" applyNumberFormat="1" applyFill="1" applyAlignment="1">
      <alignment horizontal="center" vertical="center"/>
    </xf>
    <xf numFmtId="14" fontId="15" fillId="5" borderId="10" xfId="0" applyNumberFormat="1" applyFont="1" applyFill="1" applyBorder="1" applyAlignment="1" applyProtection="1">
      <alignment horizontal="center" vertical="center"/>
      <protection locked="0"/>
    </xf>
    <xf numFmtId="0" fontId="5" fillId="0" borderId="38" xfId="0" applyFont="1" applyBorder="1" applyAlignment="1">
      <alignment horizontal="center" vertical="center"/>
    </xf>
    <xf numFmtId="176" fontId="5" fillId="3" borderId="39" xfId="0" applyNumberFormat="1" applyFont="1" applyFill="1" applyBorder="1" applyAlignment="1">
      <alignment horizontal="center" vertical="center" wrapText="1"/>
    </xf>
    <xf numFmtId="176" fontId="5" fillId="3" borderId="40" xfId="0" applyNumberFormat="1" applyFont="1" applyFill="1" applyBorder="1" applyAlignment="1">
      <alignment horizontal="center" vertical="center" wrapText="1"/>
    </xf>
    <xf numFmtId="176" fontId="18" fillId="4" borderId="17" xfId="0" applyNumberFormat="1" applyFont="1" applyFill="1" applyBorder="1" applyAlignment="1">
      <alignment horizontal="center" vertical="center"/>
    </xf>
    <xf numFmtId="176" fontId="13" fillId="5" borderId="18" xfId="0" applyNumberFormat="1" applyFont="1" applyFill="1" applyBorder="1" applyAlignment="1" applyProtection="1">
      <alignment horizontal="center" vertical="center"/>
      <protection locked="0"/>
    </xf>
    <xf numFmtId="176" fontId="13" fillId="5" borderId="19" xfId="0" applyNumberFormat="1" applyFont="1" applyFill="1" applyBorder="1" applyAlignment="1" applyProtection="1">
      <alignment horizontal="center" vertical="center"/>
      <protection locked="0"/>
    </xf>
    <xf numFmtId="0" fontId="24" fillId="4" borderId="41" xfId="0" applyFont="1" applyFill="1" applyBorder="1" applyAlignment="1">
      <alignment vertical="center" shrinkToFit="1"/>
    </xf>
    <xf numFmtId="0" fontId="20" fillId="0" borderId="0" xfId="0" applyFont="1" applyAlignment="1">
      <alignment vertical="center" wrapText="1"/>
    </xf>
    <xf numFmtId="0" fontId="28" fillId="0" borderId="42" xfId="0" applyFont="1" applyBorder="1" applyAlignment="1">
      <alignment vertical="center" wrapText="1" shrinkToFit="1"/>
    </xf>
    <xf numFmtId="177" fontId="15" fillId="3" borderId="43" xfId="0" applyNumberFormat="1" applyFont="1" applyFill="1" applyBorder="1" applyAlignment="1">
      <alignment horizontal="centerContinuous" vertical="center"/>
    </xf>
    <xf numFmtId="0" fontId="5" fillId="0" borderId="44" xfId="0" applyFont="1" applyBorder="1" applyAlignment="1">
      <alignment horizontal="center" vertical="center" wrapText="1"/>
    </xf>
    <xf numFmtId="0" fontId="5" fillId="0" borderId="45" xfId="0" applyFont="1" applyBorder="1" applyAlignment="1">
      <alignment horizontal="center" vertical="center"/>
    </xf>
    <xf numFmtId="0" fontId="5" fillId="0" borderId="46" xfId="0" applyFont="1" applyBorder="1" applyAlignment="1">
      <alignment horizontal="center" vertical="center"/>
    </xf>
    <xf numFmtId="38" fontId="30" fillId="4" borderId="44" xfId="4" applyFont="1" applyFill="1" applyBorder="1" applyAlignment="1" applyProtection="1">
      <alignment vertical="center"/>
    </xf>
    <xf numFmtId="38" fontId="30" fillId="4" borderId="47" xfId="4" applyFont="1" applyFill="1" applyBorder="1" applyAlignment="1" applyProtection="1">
      <alignment vertical="center"/>
    </xf>
    <xf numFmtId="38" fontId="30" fillId="4" borderId="45" xfId="4" applyFont="1" applyFill="1" applyBorder="1" applyAlignment="1" applyProtection="1">
      <alignment vertical="center"/>
    </xf>
    <xf numFmtId="38" fontId="30" fillId="4" borderId="48" xfId="4" applyFont="1" applyFill="1" applyBorder="1" applyAlignment="1" applyProtection="1">
      <alignment vertical="center"/>
    </xf>
    <xf numFmtId="176" fontId="15" fillId="4" borderId="49" xfId="0" applyNumberFormat="1" applyFont="1" applyFill="1" applyBorder="1" applyAlignment="1">
      <alignment vertical="center" shrinkToFit="1"/>
    </xf>
    <xf numFmtId="0" fontId="26" fillId="7" borderId="26" xfId="0" applyFont="1" applyFill="1" applyBorder="1" applyAlignment="1">
      <alignment horizontal="center" vertical="center" wrapText="1" shrinkToFit="1"/>
    </xf>
    <xf numFmtId="0" fontId="0" fillId="7" borderId="27" xfId="0" applyFill="1" applyBorder="1" applyAlignment="1">
      <alignment horizontal="left" vertical="center" wrapText="1" shrinkToFit="1"/>
    </xf>
    <xf numFmtId="0" fontId="5" fillId="0" borderId="1" xfId="0" applyFont="1" applyBorder="1" applyAlignment="1">
      <alignment horizontal="center" vertical="center"/>
    </xf>
    <xf numFmtId="176" fontId="5" fillId="3" borderId="50" xfId="0" applyNumberFormat="1" applyFont="1" applyFill="1" applyBorder="1" applyAlignment="1">
      <alignment horizontal="center" vertical="center" wrapText="1"/>
    </xf>
    <xf numFmtId="176" fontId="5" fillId="3" borderId="31" xfId="0" applyNumberFormat="1" applyFont="1" applyFill="1" applyBorder="1" applyAlignment="1">
      <alignment horizontal="center" vertical="center" wrapText="1"/>
    </xf>
    <xf numFmtId="176" fontId="6" fillId="4" borderId="51" xfId="0" applyNumberFormat="1" applyFont="1" applyFill="1" applyBorder="1" applyAlignment="1">
      <alignment horizontal="center" vertical="center" wrapText="1"/>
    </xf>
    <xf numFmtId="176" fontId="21" fillId="5" borderId="25" xfId="0" applyNumberFormat="1" applyFont="1" applyFill="1" applyBorder="1" applyAlignment="1" applyProtection="1">
      <alignment horizontal="center" vertical="center" wrapText="1"/>
      <protection locked="0"/>
    </xf>
    <xf numFmtId="176" fontId="21" fillId="5" borderId="52" xfId="0" applyNumberFormat="1" applyFont="1" applyFill="1" applyBorder="1" applyAlignment="1" applyProtection="1">
      <alignment horizontal="center" vertical="center" wrapText="1"/>
      <protection locked="0"/>
    </xf>
    <xf numFmtId="176" fontId="24" fillId="4" borderId="53" xfId="0" applyNumberFormat="1" applyFont="1" applyFill="1" applyBorder="1" applyAlignment="1">
      <alignment vertical="center" shrinkToFit="1"/>
    </xf>
    <xf numFmtId="0" fontId="26" fillId="7" borderId="32" xfId="0" applyFont="1" applyFill="1" applyBorder="1" applyAlignment="1">
      <alignment horizontal="center" vertical="center" wrapText="1" shrinkToFit="1"/>
    </xf>
    <xf numFmtId="177" fontId="0" fillId="7" borderId="33" xfId="0" applyNumberFormat="1" applyFill="1" applyBorder="1" applyAlignment="1">
      <alignment horizontal="center" vertical="center" wrapText="1" shrinkToFit="1"/>
    </xf>
    <xf numFmtId="14" fontId="0" fillId="5" borderId="54" xfId="0" applyNumberFormat="1" applyFill="1" applyBorder="1" applyAlignment="1" applyProtection="1">
      <alignment horizontal="center" vertical="center"/>
      <protection locked="0"/>
    </xf>
    <xf numFmtId="177" fontId="0" fillId="3" borderId="10" xfId="0" applyNumberFormat="1" applyFill="1" applyBorder="1" applyAlignment="1">
      <alignment horizontal="center" vertical="center"/>
    </xf>
    <xf numFmtId="0" fontId="5" fillId="0" borderId="10" xfId="0" applyFont="1" applyBorder="1" applyAlignment="1">
      <alignment horizontal="center" vertical="center"/>
    </xf>
    <xf numFmtId="176" fontId="5" fillId="3" borderId="14" xfId="0" applyNumberFormat="1" applyFont="1" applyFill="1" applyBorder="1" applyAlignment="1">
      <alignment horizontal="center" vertical="center" wrapText="1"/>
    </xf>
    <xf numFmtId="176" fontId="5" fillId="3" borderId="16" xfId="0" applyNumberFormat="1" applyFont="1" applyFill="1" applyBorder="1" applyAlignment="1">
      <alignment horizontal="center" vertical="center" wrapText="1"/>
    </xf>
    <xf numFmtId="176" fontId="6" fillId="4" borderId="11" xfId="0" applyNumberFormat="1" applyFont="1" applyFill="1" applyBorder="1" applyAlignment="1">
      <alignment horizontal="center" vertical="center"/>
    </xf>
    <xf numFmtId="0" fontId="0" fillId="3" borderId="10" xfId="0" applyFill="1" applyBorder="1" applyAlignment="1">
      <alignment horizontal="center" vertical="center"/>
    </xf>
    <xf numFmtId="0" fontId="5" fillId="0" borderId="21" xfId="0" applyFont="1" applyBorder="1" applyAlignment="1">
      <alignment horizontal="center" vertical="center"/>
    </xf>
    <xf numFmtId="176" fontId="5" fillId="3" borderId="55" xfId="0" applyNumberFormat="1" applyFont="1" applyFill="1" applyBorder="1" applyAlignment="1">
      <alignment horizontal="center" vertical="center" wrapText="1"/>
    </xf>
    <xf numFmtId="176" fontId="6" fillId="4" borderId="17" xfId="0" applyNumberFormat="1" applyFont="1" applyFill="1" applyBorder="1" applyAlignment="1">
      <alignment horizontal="center" vertical="center"/>
    </xf>
    <xf numFmtId="0" fontId="26" fillId="7" borderId="56" xfId="0" applyFont="1" applyFill="1" applyBorder="1" applyAlignment="1">
      <alignment horizontal="center" vertical="center" wrapText="1" shrinkToFit="1"/>
    </xf>
    <xf numFmtId="177" fontId="0" fillId="7" borderId="57" xfId="0" applyNumberFormat="1" applyFill="1" applyBorder="1" applyAlignment="1">
      <alignment horizontal="center" vertical="center" wrapText="1" shrinkToFit="1"/>
    </xf>
    <xf numFmtId="0" fontId="0" fillId="3" borderId="43" xfId="0"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58" xfId="0" applyFont="1" applyBorder="1" applyAlignment="1">
      <alignment horizontal="center" vertical="center"/>
    </xf>
    <xf numFmtId="0" fontId="30" fillId="4" borderId="44" xfId="0" applyFont="1" applyFill="1" applyBorder="1" applyAlignment="1">
      <alignment vertical="center"/>
    </xf>
    <xf numFmtId="0" fontId="30" fillId="4" borderId="45" xfId="0" applyFont="1" applyFill="1" applyBorder="1" applyAlignment="1">
      <alignment vertical="center"/>
    </xf>
    <xf numFmtId="0" fontId="30" fillId="4" borderId="48" xfId="0" applyFont="1" applyFill="1" applyBorder="1" applyAlignment="1">
      <alignment vertical="center"/>
    </xf>
    <xf numFmtId="176" fontId="31" fillId="4" borderId="49" xfId="0" applyNumberFormat="1" applyFont="1" applyFill="1" applyBorder="1" applyAlignment="1">
      <alignment vertical="center" shrinkToFit="1"/>
    </xf>
    <xf numFmtId="0" fontId="14" fillId="3" borderId="1" xfId="0" applyFont="1" applyFill="1" applyBorder="1" applyAlignment="1">
      <alignment horizontal="left" vertical="center"/>
    </xf>
    <xf numFmtId="0" fontId="5" fillId="3" borderId="59" xfId="0" applyFont="1" applyFill="1" applyBorder="1" applyAlignment="1">
      <alignment horizontal="left"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6" fillId="4" borderId="51" xfId="0" applyFont="1" applyFill="1" applyBorder="1" applyAlignment="1">
      <alignment horizontal="center" vertical="center" wrapText="1"/>
    </xf>
    <xf numFmtId="0" fontId="13" fillId="5" borderId="25" xfId="0" applyFont="1" applyFill="1" applyBorder="1" applyAlignment="1" applyProtection="1">
      <alignment horizontal="center" vertical="center" wrapText="1"/>
      <protection locked="0"/>
    </xf>
    <xf numFmtId="0" fontId="13" fillId="5" borderId="52" xfId="0" applyFont="1" applyFill="1" applyBorder="1" applyAlignment="1" applyProtection="1">
      <alignment horizontal="center" vertical="center" wrapText="1"/>
      <protection locked="0"/>
    </xf>
    <xf numFmtId="0" fontId="14" fillId="3" borderId="10" xfId="0" applyFont="1" applyFill="1" applyBorder="1" applyAlignment="1">
      <alignment horizontal="left" vertical="center"/>
    </xf>
    <xf numFmtId="0" fontId="5" fillId="3" borderId="60" xfId="0" applyFont="1" applyFill="1" applyBorder="1" applyAlignment="1">
      <alignment horizontal="left" vertical="center"/>
    </xf>
    <xf numFmtId="14" fontId="5" fillId="0" borderId="5" xfId="0" applyNumberFormat="1" applyFont="1" applyBorder="1" applyAlignment="1">
      <alignment horizontal="center" vertical="center" shrinkToFit="1"/>
    </xf>
    <xf numFmtId="14" fontId="5" fillId="0" borderId="6" xfId="0" applyNumberFormat="1" applyFont="1" applyBorder="1" applyAlignment="1">
      <alignment horizontal="center" vertical="center" shrinkToFit="1"/>
    </xf>
    <xf numFmtId="0" fontId="5" fillId="0" borderId="61" xfId="0" applyFont="1" applyBorder="1" applyAlignment="1">
      <alignment horizontal="center" vertical="center"/>
    </xf>
    <xf numFmtId="35" fontId="6" fillId="4" borderId="5" xfId="0" applyNumberFormat="1" applyFont="1" applyFill="1" applyBorder="1" applyAlignment="1">
      <alignment horizontal="center" vertical="center" shrinkToFit="1"/>
    </xf>
    <xf numFmtId="0" fontId="21" fillId="5" borderId="6" xfId="0" applyFont="1" applyFill="1" applyBorder="1" applyAlignment="1" applyProtection="1">
      <alignment horizontal="center" vertical="center" wrapText="1" shrinkToFit="1"/>
      <protection locked="0"/>
    </xf>
    <xf numFmtId="0" fontId="21" fillId="5" borderId="7" xfId="0" applyFont="1" applyFill="1" applyBorder="1" applyAlignment="1" applyProtection="1">
      <alignment horizontal="center" vertical="center" wrapText="1" shrinkToFit="1"/>
      <protection locked="0"/>
    </xf>
    <xf numFmtId="0" fontId="22" fillId="0" borderId="0" xfId="0" applyFont="1" applyAlignment="1">
      <alignment vertical="center" shrinkToFit="1"/>
    </xf>
    <xf numFmtId="14" fontId="5" fillId="0" borderId="35" xfId="0" applyNumberFormat="1" applyFont="1" applyBorder="1" applyAlignment="1">
      <alignment horizontal="center" vertical="center" shrinkToFit="1"/>
    </xf>
    <xf numFmtId="14" fontId="5" fillId="0" borderId="18" xfId="0" applyNumberFormat="1" applyFont="1" applyBorder="1" applyAlignment="1">
      <alignment horizontal="center" vertical="center" shrinkToFit="1"/>
    </xf>
    <xf numFmtId="0" fontId="5" fillId="0" borderId="62" xfId="0" applyFont="1" applyBorder="1" applyAlignment="1">
      <alignment horizontal="center" vertical="center"/>
    </xf>
    <xf numFmtId="35" fontId="6" fillId="4" borderId="22" xfId="0" applyNumberFormat="1" applyFont="1" applyFill="1" applyBorder="1" applyAlignment="1">
      <alignment horizontal="center" vertical="center" shrinkToFit="1"/>
    </xf>
    <xf numFmtId="0" fontId="32" fillId="5" borderId="23" xfId="0" applyFont="1" applyFill="1" applyBorder="1" applyAlignment="1" applyProtection="1">
      <alignment horizontal="center" vertical="center" wrapText="1" shrinkToFit="1"/>
      <protection locked="0"/>
    </xf>
    <xf numFmtId="0" fontId="21" fillId="5" borderId="23" xfId="0" applyFont="1" applyFill="1" applyBorder="1" applyAlignment="1" applyProtection="1">
      <alignment horizontal="center" vertical="center" wrapText="1" shrinkToFit="1"/>
      <protection locked="0"/>
    </xf>
    <xf numFmtId="0" fontId="21" fillId="5" borderId="24" xfId="0" applyFont="1" applyFill="1" applyBorder="1" applyAlignment="1" applyProtection="1">
      <alignment horizontal="center" vertical="center" wrapText="1" shrinkToFit="1"/>
      <protection locked="0"/>
    </xf>
    <xf numFmtId="14" fontId="5" fillId="0" borderId="58" xfId="0" applyNumberFormat="1" applyFont="1" applyBorder="1" applyAlignment="1">
      <alignment horizontal="center" vertical="center" shrinkToFit="1"/>
    </xf>
    <xf numFmtId="14" fontId="5" fillId="0" borderId="31" xfId="0" applyNumberFormat="1" applyFont="1" applyBorder="1" applyAlignment="1">
      <alignment horizontal="center" vertical="center" shrinkToFit="1"/>
    </xf>
    <xf numFmtId="35" fontId="6" fillId="4" borderId="2" xfId="0" applyNumberFormat="1" applyFont="1" applyFill="1" applyBorder="1" applyAlignment="1">
      <alignment horizontal="center" vertical="center"/>
    </xf>
    <xf numFmtId="0" fontId="21" fillId="5" borderId="3" xfId="0" applyFont="1" applyFill="1" applyBorder="1" applyAlignment="1" applyProtection="1">
      <alignment horizontal="center" vertical="center" wrapText="1" shrinkToFit="1"/>
      <protection locked="0"/>
    </xf>
    <xf numFmtId="0" fontId="21" fillId="5" borderId="4" xfId="0" applyFont="1" applyFill="1" applyBorder="1" applyAlignment="1" applyProtection="1">
      <alignment horizontal="center" vertical="center" wrapText="1" shrinkToFit="1"/>
      <protection locked="0"/>
    </xf>
    <xf numFmtId="14" fontId="5" fillId="0" borderId="63" xfId="0" applyNumberFormat="1" applyFont="1" applyBorder="1" applyAlignment="1">
      <alignment horizontal="center" vertical="center" shrinkToFit="1"/>
    </xf>
    <xf numFmtId="14" fontId="5" fillId="0" borderId="16" xfId="0" applyNumberFormat="1" applyFont="1" applyBorder="1" applyAlignment="1">
      <alignment horizontal="center" vertical="center" shrinkToFit="1"/>
    </xf>
    <xf numFmtId="177" fontId="6" fillId="4" borderId="11" xfId="0" applyNumberFormat="1" applyFont="1" applyFill="1" applyBorder="1" applyAlignment="1">
      <alignment horizontal="center" vertical="center" shrinkToFit="1"/>
    </xf>
    <xf numFmtId="38" fontId="22" fillId="0" borderId="0" xfId="4" applyFont="1" applyFill="1" applyBorder="1" applyAlignment="1">
      <alignment vertical="center" shrinkToFit="1"/>
    </xf>
    <xf numFmtId="35" fontId="6" fillId="4" borderId="11" xfId="0" applyNumberFormat="1" applyFont="1" applyFill="1" applyBorder="1" applyAlignment="1">
      <alignment horizontal="center" vertical="center"/>
    </xf>
    <xf numFmtId="0" fontId="14" fillId="3" borderId="21" xfId="0" applyFont="1" applyFill="1" applyBorder="1" applyAlignment="1">
      <alignment horizontal="left" vertical="center"/>
    </xf>
    <xf numFmtId="0" fontId="5" fillId="3" borderId="64" xfId="0" applyFont="1" applyFill="1" applyBorder="1" applyAlignment="1">
      <alignment horizontal="left" vertical="center"/>
    </xf>
    <xf numFmtId="14" fontId="5" fillId="0" borderId="38" xfId="0" applyNumberFormat="1" applyFont="1" applyBorder="1" applyAlignment="1">
      <alignment horizontal="center" vertical="center" shrinkToFit="1"/>
    </xf>
    <xf numFmtId="14" fontId="5" fillId="0" borderId="39" xfId="0" applyNumberFormat="1" applyFont="1" applyBorder="1" applyAlignment="1">
      <alignment horizontal="center" vertical="center" shrinkToFit="1"/>
    </xf>
    <xf numFmtId="14" fontId="5" fillId="0" borderId="40" xfId="0" applyNumberFormat="1" applyFont="1" applyBorder="1" applyAlignment="1">
      <alignment horizontal="center" vertical="center" shrinkToFit="1"/>
    </xf>
    <xf numFmtId="35" fontId="6" fillId="4" borderId="22" xfId="0" applyNumberFormat="1" applyFont="1" applyFill="1" applyBorder="1" applyAlignment="1">
      <alignment horizontal="center" vertical="center"/>
    </xf>
    <xf numFmtId="14" fontId="5" fillId="0" borderId="2" xfId="0" applyNumberFormat="1" applyFont="1" applyBorder="1" applyAlignment="1">
      <alignment horizontal="center" vertical="center" wrapText="1" shrinkToFit="1"/>
    </xf>
    <xf numFmtId="14" fontId="5" fillId="0" borderId="3" xfId="0" applyNumberFormat="1" applyFont="1" applyBorder="1" applyAlignment="1">
      <alignment horizontal="center" vertical="center" shrinkToFit="1"/>
    </xf>
    <xf numFmtId="0" fontId="5" fillId="0" borderId="4" xfId="0" applyFont="1" applyBorder="1" applyAlignment="1">
      <alignment horizontal="center" vertical="center" shrinkToFit="1"/>
    </xf>
    <xf numFmtId="177" fontId="33" fillId="4" borderId="65" xfId="4" applyNumberFormat="1" applyFont="1" applyFill="1" applyBorder="1" applyAlignment="1" applyProtection="1">
      <alignment horizontal="center" vertical="center"/>
    </xf>
    <xf numFmtId="177" fontId="34" fillId="5" borderId="3" xfId="4" applyNumberFormat="1" applyFont="1" applyFill="1" applyBorder="1" applyAlignment="1" applyProtection="1">
      <alignment horizontal="center" vertical="center"/>
      <protection locked="0"/>
    </xf>
    <xf numFmtId="14" fontId="5" fillId="0" borderId="11" xfId="0" applyNumberFormat="1" applyFont="1" applyBorder="1" applyAlignment="1">
      <alignment horizontal="center" vertical="center" wrapText="1"/>
    </xf>
    <xf numFmtId="14" fontId="5" fillId="0" borderId="12" xfId="0" applyNumberFormat="1" applyFont="1" applyBorder="1" applyAlignment="1">
      <alignment horizontal="center" vertical="center"/>
    </xf>
    <xf numFmtId="0" fontId="5" fillId="0" borderId="13" xfId="0" applyFont="1" applyBorder="1" applyAlignment="1">
      <alignment horizontal="center" vertical="center" shrinkToFit="1"/>
    </xf>
    <xf numFmtId="177" fontId="33" fillId="4" borderId="66" xfId="4" applyNumberFormat="1" applyFont="1" applyFill="1" applyBorder="1" applyAlignment="1" applyProtection="1">
      <alignment horizontal="center" vertical="center"/>
    </xf>
    <xf numFmtId="177" fontId="34" fillId="5" borderId="12" xfId="4" applyNumberFormat="1" applyFont="1" applyFill="1" applyBorder="1" applyAlignment="1" applyProtection="1">
      <alignment horizontal="center" vertical="center"/>
      <protection locked="0"/>
    </xf>
    <xf numFmtId="178" fontId="22" fillId="0" borderId="0" xfId="4" applyNumberFormat="1" applyFont="1" applyFill="1" applyBorder="1" applyAlignment="1">
      <alignment horizontal="center" vertical="center"/>
    </xf>
    <xf numFmtId="14" fontId="5" fillId="0" borderId="22" xfId="0" applyNumberFormat="1" applyFont="1" applyBorder="1" applyAlignment="1">
      <alignment horizontal="center" vertical="center" wrapText="1"/>
    </xf>
    <xf numFmtId="14" fontId="5" fillId="0" borderId="23" xfId="0" applyNumberFormat="1" applyFont="1" applyBorder="1" applyAlignment="1">
      <alignment horizontal="center" vertical="center"/>
    </xf>
    <xf numFmtId="0" fontId="5" fillId="0" borderId="24" xfId="0" applyFont="1" applyBorder="1" applyAlignment="1">
      <alignment horizontal="center" vertical="center"/>
    </xf>
    <xf numFmtId="177" fontId="33" fillId="4" borderId="67" xfId="4" applyNumberFormat="1" applyFont="1" applyFill="1" applyBorder="1" applyAlignment="1" applyProtection="1">
      <alignment horizontal="center" vertical="center"/>
    </xf>
    <xf numFmtId="177" fontId="34" fillId="5" borderId="23" xfId="4" applyNumberFormat="1" applyFont="1" applyFill="1" applyBorder="1" applyAlignment="1" applyProtection="1">
      <alignment horizontal="center" vertical="center"/>
      <protection locked="0"/>
    </xf>
    <xf numFmtId="0" fontId="5" fillId="0" borderId="65" xfId="0" applyFont="1" applyBorder="1" applyAlignment="1">
      <alignment horizontal="center" vertical="center" wrapText="1"/>
    </xf>
    <xf numFmtId="0" fontId="5" fillId="0" borderId="4" xfId="0" applyFont="1" applyBorder="1" applyAlignment="1">
      <alignment horizontal="center" vertical="center" wrapText="1"/>
    </xf>
    <xf numFmtId="0" fontId="6" fillId="4" borderId="65" xfId="0" applyFont="1" applyFill="1" applyBorder="1" applyAlignment="1">
      <alignment horizontal="right" vertical="center"/>
    </xf>
    <xf numFmtId="0" fontId="7" fillId="5" borderId="3" xfId="0" applyFont="1" applyFill="1" applyBorder="1" applyAlignment="1" applyProtection="1">
      <alignment horizontal="right" vertical="center"/>
      <protection locked="0"/>
    </xf>
    <xf numFmtId="0" fontId="8" fillId="0" borderId="0" xfId="0" applyFont="1" applyAlignment="1">
      <alignment horizontal="right" vertical="center"/>
    </xf>
    <xf numFmtId="0" fontId="5" fillId="0" borderId="66" xfId="0" applyFont="1" applyBorder="1" applyAlignment="1">
      <alignment horizontal="center" vertical="center" wrapText="1"/>
    </xf>
    <xf numFmtId="0" fontId="5" fillId="0" borderId="13" xfId="0" applyFont="1" applyBorder="1" applyAlignment="1">
      <alignment horizontal="center" vertical="center" wrapText="1"/>
    </xf>
    <xf numFmtId="0" fontId="6" fillId="4" borderId="66" xfId="0" applyFont="1" applyFill="1" applyBorder="1" applyAlignment="1">
      <alignment vertical="center"/>
    </xf>
    <xf numFmtId="0" fontId="7" fillId="5" borderId="12" xfId="0" applyFont="1" applyFill="1" applyBorder="1" applyAlignment="1" applyProtection="1">
      <alignment vertical="center"/>
      <protection locked="0"/>
    </xf>
    <xf numFmtId="176" fontId="6" fillId="4" borderId="66" xfId="0" applyNumberFormat="1" applyFont="1" applyFill="1" applyBorder="1" applyAlignment="1">
      <alignment horizontal="center" vertical="center"/>
    </xf>
    <xf numFmtId="176" fontId="7" fillId="5" borderId="12" xfId="0" applyNumberFormat="1" applyFont="1" applyFill="1" applyBorder="1" applyAlignment="1" applyProtection="1">
      <alignment horizontal="center" vertical="center"/>
      <protection locked="0"/>
    </xf>
    <xf numFmtId="0" fontId="5" fillId="0" borderId="68" xfId="0" applyFont="1" applyBorder="1" applyAlignment="1">
      <alignment horizontal="center" vertical="center" wrapText="1"/>
    </xf>
    <xf numFmtId="0" fontId="5" fillId="0" borderId="19" xfId="0" applyFont="1" applyBorder="1" applyAlignment="1">
      <alignment horizontal="center" vertical="center" wrapText="1"/>
    </xf>
    <xf numFmtId="176" fontId="6" fillId="4" borderId="68" xfId="0" applyNumberFormat="1" applyFont="1" applyFill="1" applyBorder="1" applyAlignment="1">
      <alignment horizontal="center" vertical="center"/>
    </xf>
    <xf numFmtId="176" fontId="7" fillId="5" borderId="18" xfId="0" applyNumberFormat="1" applyFont="1" applyFill="1" applyBorder="1" applyAlignment="1" applyProtection="1">
      <alignment horizontal="center" vertical="center"/>
      <protection locked="0"/>
    </xf>
    <xf numFmtId="0" fontId="31" fillId="0" borderId="0" xfId="0" applyFont="1" applyAlignment="1">
      <alignment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176" fontId="6" fillId="4" borderId="47" xfId="0" applyNumberFormat="1" applyFont="1" applyFill="1" applyBorder="1" applyAlignment="1">
      <alignment vertical="center"/>
    </xf>
    <xf numFmtId="176" fontId="8" fillId="0" borderId="0" xfId="0" applyNumberFormat="1" applyFont="1" applyAlignment="1">
      <alignment vertical="center"/>
    </xf>
    <xf numFmtId="0" fontId="5" fillId="0" borderId="69" xfId="0" applyFont="1" applyBorder="1" applyAlignment="1">
      <alignment horizontal="center" vertical="center"/>
    </xf>
    <xf numFmtId="0" fontId="5" fillId="0" borderId="52" xfId="0" applyFont="1" applyBorder="1" applyAlignment="1">
      <alignment horizontal="center" vertical="center"/>
    </xf>
    <xf numFmtId="176" fontId="6" fillId="4" borderId="70" xfId="0" applyNumberFormat="1" applyFont="1" applyFill="1" applyBorder="1" applyAlignment="1">
      <alignment vertical="center"/>
    </xf>
    <xf numFmtId="14" fontId="5" fillId="0" borderId="69" xfId="0" applyNumberFormat="1" applyFont="1" applyBorder="1" applyAlignment="1">
      <alignment horizontal="center" vertical="center" shrinkToFit="1"/>
    </xf>
    <xf numFmtId="0" fontId="5" fillId="0" borderId="71" xfId="0" applyFont="1" applyBorder="1" applyAlignment="1">
      <alignment horizontal="center" vertical="center"/>
    </xf>
    <xf numFmtId="176" fontId="6" fillId="4" borderId="68" xfId="0" applyNumberFormat="1" applyFont="1" applyFill="1" applyBorder="1" applyAlignment="1">
      <alignment vertical="center"/>
    </xf>
    <xf numFmtId="0" fontId="5" fillId="0" borderId="51" xfId="0" applyFont="1" applyBorder="1" applyAlignment="1">
      <alignment horizontal="center" vertical="center"/>
    </xf>
    <xf numFmtId="14" fontId="5" fillId="0" borderId="68" xfId="0" applyNumberFormat="1" applyFont="1" applyBorder="1" applyAlignment="1">
      <alignment horizontal="center" vertical="center" shrinkToFit="1"/>
    </xf>
    <xf numFmtId="0" fontId="5" fillId="0" borderId="19" xfId="0" applyFont="1" applyBorder="1" applyAlignment="1">
      <alignment horizontal="center" vertical="center"/>
    </xf>
    <xf numFmtId="0" fontId="5" fillId="0" borderId="55" xfId="0" applyFont="1" applyBorder="1" applyAlignment="1">
      <alignment horizontal="center" vertical="center" wrapText="1"/>
    </xf>
    <xf numFmtId="0" fontId="5" fillId="0" borderId="72" xfId="0" applyFont="1" applyBorder="1" applyAlignment="1">
      <alignment horizontal="center" vertical="center" wrapText="1"/>
    </xf>
    <xf numFmtId="0" fontId="5" fillId="0" borderId="40" xfId="0" applyFont="1" applyBorder="1" applyAlignment="1">
      <alignment horizontal="center" vertical="center" wrapText="1"/>
    </xf>
    <xf numFmtId="176" fontId="6" fillId="4" borderId="67" xfId="0" applyNumberFormat="1" applyFont="1" applyFill="1" applyBorder="1" applyAlignment="1">
      <alignment vertical="center" wrapText="1"/>
    </xf>
    <xf numFmtId="176" fontId="7" fillId="5" borderId="23" xfId="0" applyNumberFormat="1" applyFont="1" applyFill="1" applyBorder="1" applyAlignment="1" applyProtection="1">
      <alignment vertical="center" wrapText="1"/>
      <protection locked="0"/>
    </xf>
    <xf numFmtId="0" fontId="5" fillId="0" borderId="73" xfId="0" applyFont="1" applyBorder="1" applyAlignment="1">
      <alignment horizontal="center" vertical="center"/>
    </xf>
    <xf numFmtId="0" fontId="5" fillId="0" borderId="49" xfId="0" applyFont="1" applyBorder="1" applyAlignment="1">
      <alignment horizontal="center" vertical="center"/>
    </xf>
    <xf numFmtId="0" fontId="6" fillId="4" borderId="47" xfId="0" applyFont="1" applyFill="1" applyBorder="1" applyAlignment="1">
      <alignment horizontal="left" vertical="center" wrapText="1"/>
    </xf>
    <xf numFmtId="0" fontId="7" fillId="0" borderId="45" xfId="0" applyFont="1" applyBorder="1" applyAlignment="1" applyProtection="1">
      <alignment vertical="center" wrapText="1"/>
      <protection locked="0"/>
    </xf>
    <xf numFmtId="0" fontId="35" fillId="0" borderId="0" xfId="0" applyFont="1">
      <alignment vertical="center"/>
    </xf>
    <xf numFmtId="0" fontId="35" fillId="0" borderId="0" xfId="0" applyFont="1" applyAlignment="1">
      <alignment vertical="center"/>
    </xf>
    <xf numFmtId="0" fontId="35" fillId="0" borderId="0" xfId="0" applyFont="1" applyAlignment="1">
      <alignment horizontal="center" vertical="center"/>
    </xf>
    <xf numFmtId="0" fontId="36" fillId="0" borderId="0" xfId="0" applyFont="1" applyAlignment="1">
      <alignment horizontal="left" vertical="center" wrapText="1"/>
    </xf>
    <xf numFmtId="0" fontId="37" fillId="0" borderId="0" xfId="0" applyFont="1" applyAlignment="1">
      <alignment horizontal="left" vertical="top" wrapText="1"/>
    </xf>
    <xf numFmtId="0" fontId="38" fillId="0" borderId="0" xfId="0" applyFont="1" applyAlignment="1">
      <alignment horizontal="left" vertical="top" wrapText="1"/>
    </xf>
    <xf numFmtId="0" fontId="35" fillId="0" borderId="0" xfId="0" applyFont="1" applyAlignment="1">
      <alignment horizontal="left" vertical="top" wrapText="1"/>
    </xf>
    <xf numFmtId="0" fontId="37" fillId="0" borderId="0" xfId="0" applyFont="1" applyAlignment="1">
      <alignment horizontal="left"/>
    </xf>
    <xf numFmtId="0" fontId="37" fillId="0" borderId="0" xfId="0" applyFont="1">
      <alignment vertical="center"/>
    </xf>
    <xf numFmtId="0" fontId="0" fillId="0" borderId="0" xfId="0">
      <alignment vertical="center"/>
    </xf>
    <xf numFmtId="0" fontId="20" fillId="0" borderId="0" xfId="0" applyFont="1" applyAlignment="1">
      <alignment horizontal="center" vertical="center" wrapText="1"/>
    </xf>
    <xf numFmtId="0" fontId="0" fillId="0" borderId="0" xfId="0" applyAlignment="1">
      <alignment horizontal="left" vertical="top" wrapText="1"/>
    </xf>
    <xf numFmtId="0" fontId="15" fillId="0" borderId="0" xfId="0" applyFont="1" applyAlignment="1">
      <alignment horizontal="left"/>
    </xf>
    <xf numFmtId="0" fontId="15" fillId="0" borderId="0" xfId="0" applyFont="1">
      <alignment vertical="center"/>
    </xf>
    <xf numFmtId="0" fontId="39" fillId="0" borderId="0" xfId="0" applyFont="1">
      <alignment vertical="center"/>
    </xf>
    <xf numFmtId="0" fontId="40" fillId="8" borderId="12" xfId="0" applyFont="1" applyFill="1" applyBorder="1" applyAlignment="1">
      <alignment horizontal="center" vertical="center"/>
    </xf>
    <xf numFmtId="0" fontId="40" fillId="0" borderId="0" xfId="0" applyFont="1" applyAlignment="1">
      <alignment horizontal="center" vertical="center"/>
    </xf>
    <xf numFmtId="0" fontId="0" fillId="0" borderId="12" xfId="0" applyBorder="1" applyAlignment="1">
      <alignment vertical="top"/>
    </xf>
    <xf numFmtId="0" fontId="25" fillId="0" borderId="0" xfId="0" applyFont="1" applyAlignment="1">
      <alignment vertical="center"/>
    </xf>
    <xf numFmtId="0" fontId="0" fillId="0" borderId="70" xfId="0" applyBorder="1">
      <alignment vertical="center"/>
    </xf>
    <xf numFmtId="0" fontId="41" fillId="0" borderId="0" xfId="0" applyFont="1">
      <alignment vertical="center"/>
    </xf>
    <xf numFmtId="0" fontId="20" fillId="0" borderId="0" xfId="0" applyFont="1">
      <alignment vertical="center"/>
    </xf>
    <xf numFmtId="0" fontId="0" fillId="0" borderId="12" xfId="0" applyBorder="1" applyAlignment="1">
      <alignment vertical="top" wrapText="1"/>
    </xf>
    <xf numFmtId="0" fontId="0" fillId="0" borderId="70" xfId="0" applyBorder="1" applyAlignment="1">
      <alignment vertical="top"/>
    </xf>
    <xf numFmtId="0" fontId="42" fillId="5" borderId="12" xfId="0" applyFont="1" applyFill="1" applyBorder="1" applyAlignment="1" applyProtection="1">
      <alignment horizontal="left" vertical="top" wrapText="1"/>
      <protection locked="0"/>
    </xf>
    <xf numFmtId="0" fontId="0" fillId="5" borderId="12" xfId="0" applyFont="1" applyFill="1" applyBorder="1" applyAlignment="1" applyProtection="1">
      <alignment horizontal="left" vertical="top" wrapText="1"/>
      <protection locked="0"/>
    </xf>
    <xf numFmtId="0" fontId="1" fillId="5" borderId="12" xfId="1" applyFont="1" applyFill="1" applyBorder="1" applyAlignment="1" applyProtection="1">
      <alignment horizontal="left" vertical="top" wrapText="1"/>
      <protection locked="0"/>
    </xf>
    <xf numFmtId="0" fontId="0" fillId="0" borderId="70" xfId="0" applyBorder="1" applyAlignment="1">
      <alignment horizontal="left" vertical="top" wrapText="1"/>
    </xf>
    <xf numFmtId="0" fontId="43" fillId="0" borderId="0" xfId="0" applyFont="1">
      <alignment vertical="center"/>
    </xf>
    <xf numFmtId="0" fontId="44" fillId="0" borderId="0" xfId="0" applyFont="1">
      <alignment vertical="center"/>
    </xf>
    <xf numFmtId="0" fontId="43" fillId="0" borderId="0" xfId="0" applyFont="1" applyAlignment="1">
      <alignment vertical="top"/>
    </xf>
    <xf numFmtId="0" fontId="45" fillId="0" borderId="0" xfId="0" applyFont="1">
      <alignment vertical="center"/>
    </xf>
    <xf numFmtId="0" fontId="46" fillId="0" borderId="0" xfId="0" applyFont="1">
      <alignment vertical="center"/>
    </xf>
    <xf numFmtId="0" fontId="46" fillId="0" borderId="0" xfId="0" applyFont="1" applyAlignment="1">
      <alignment horizontal="left" vertical="center"/>
    </xf>
    <xf numFmtId="179" fontId="43" fillId="0" borderId="0" xfId="0" applyNumberFormat="1" applyFont="1" applyAlignment="1">
      <alignment horizontal="left" vertical="top"/>
    </xf>
    <xf numFmtId="179" fontId="43" fillId="0" borderId="0" xfId="0" applyNumberFormat="1" applyFont="1" applyAlignment="1">
      <alignment horizontal="left" vertical="center"/>
    </xf>
    <xf numFmtId="0" fontId="45" fillId="0" borderId="0" xfId="0" applyFont="1" applyAlignment="1">
      <alignment horizontal="center" vertical="center" wrapText="1"/>
    </xf>
    <xf numFmtId="0" fontId="47" fillId="0" borderId="0" xfId="0" applyFont="1" applyAlignment="1">
      <alignment horizontal="center" vertical="top"/>
    </xf>
    <xf numFmtId="0" fontId="46" fillId="0" borderId="0" xfId="0" applyFont="1" applyAlignment="1">
      <alignment horizontal="center" vertical="center"/>
    </xf>
    <xf numFmtId="0" fontId="45" fillId="0" borderId="0" xfId="0" applyFont="1" applyAlignment="1">
      <alignment horizontal="left" vertical="top" wrapText="1"/>
    </xf>
    <xf numFmtId="0" fontId="46" fillId="0" borderId="0" xfId="0" applyFont="1" applyAlignment="1">
      <alignment horizontal="left" vertical="center" wrapText="1" indent="1"/>
    </xf>
    <xf numFmtId="0" fontId="45" fillId="0" borderId="0" xfId="0" applyFont="1" applyAlignment="1">
      <alignment vertical="center"/>
    </xf>
    <xf numFmtId="0" fontId="45" fillId="0" borderId="0" xfId="0" applyFont="1" applyAlignment="1">
      <alignment vertical="top" wrapText="1"/>
    </xf>
    <xf numFmtId="0" fontId="45" fillId="0" borderId="0" xfId="0" applyFont="1" applyAlignment="1">
      <alignment horizontal="left" vertical="center"/>
    </xf>
    <xf numFmtId="49" fontId="45" fillId="0" borderId="0" xfId="0" applyNumberFormat="1" applyFont="1" applyAlignment="1">
      <alignment horizontal="center" vertical="center"/>
    </xf>
    <xf numFmtId="0" fontId="45" fillId="0" borderId="0" xfId="0" applyFont="1" applyAlignment="1">
      <alignment horizontal="center" vertical="center"/>
    </xf>
    <xf numFmtId="49" fontId="45" fillId="0" borderId="0" xfId="0" applyNumberFormat="1" applyFont="1" applyAlignment="1">
      <alignment horizontal="center" vertical="center" wrapText="1"/>
    </xf>
    <xf numFmtId="49" fontId="46" fillId="0" borderId="0" xfId="0" applyNumberFormat="1" applyFont="1" applyAlignment="1">
      <alignment horizontal="center" vertical="center" wrapText="1"/>
    </xf>
    <xf numFmtId="0" fontId="46" fillId="0" borderId="0" xfId="0" applyFont="1" applyAlignment="1">
      <alignment horizontal="justify" vertical="center"/>
    </xf>
    <xf numFmtId="0" fontId="46" fillId="9" borderId="0" xfId="0" applyFont="1" applyFill="1" applyAlignment="1">
      <alignment horizontal="justify" vertical="center"/>
    </xf>
    <xf numFmtId="0" fontId="46" fillId="9" borderId="0" xfId="0" applyFont="1" applyFill="1" applyAlignment="1">
      <alignment vertical="center"/>
    </xf>
    <xf numFmtId="0" fontId="43" fillId="9" borderId="0" xfId="0" applyFont="1" applyFill="1">
      <alignment vertical="center"/>
    </xf>
    <xf numFmtId="0" fontId="45" fillId="0" borderId="0" xfId="0" applyFont="1" applyAlignment="1">
      <alignment horizontal="left"/>
    </xf>
    <xf numFmtId="0" fontId="48" fillId="0" borderId="0" xfId="0" applyFont="1">
      <alignment vertical="center"/>
    </xf>
    <xf numFmtId="0" fontId="49" fillId="0" borderId="0" xfId="0" applyFont="1" applyAlignment="1">
      <alignment vertical="top"/>
    </xf>
    <xf numFmtId="0" fontId="50" fillId="0" borderId="0" xfId="0" applyFont="1">
      <alignment vertical="center"/>
    </xf>
    <xf numFmtId="0" fontId="45" fillId="0" borderId="0" xfId="0" applyFont="1" applyAlignment="1">
      <alignment horizontal="center" vertical="top"/>
    </xf>
    <xf numFmtId="0" fontId="45" fillId="0" borderId="0" xfId="0" applyFont="1" applyAlignment="1">
      <alignment horizontal="justify" vertical="center"/>
    </xf>
    <xf numFmtId="0" fontId="45" fillId="0" borderId="0" xfId="0" applyFont="1" applyAlignment="1">
      <alignment vertical="center" wrapText="1"/>
    </xf>
    <xf numFmtId="0" fontId="46" fillId="0" borderId="0" xfId="0" applyFont="1" applyAlignment="1">
      <alignment vertical="center" wrapText="1"/>
    </xf>
    <xf numFmtId="179" fontId="45" fillId="0" borderId="0" xfId="0" quotePrefix="1" applyNumberFormat="1" applyFont="1" applyAlignment="1">
      <alignment horizontal="left" vertical="top" wrapText="1"/>
    </xf>
    <xf numFmtId="49" fontId="45" fillId="0" borderId="0" xfId="0" applyNumberFormat="1" applyFont="1" applyAlignment="1">
      <alignment horizontal="left" vertical="top"/>
    </xf>
    <xf numFmtId="49" fontId="45" fillId="0" borderId="0" xfId="0" applyNumberFormat="1" applyFont="1" applyAlignment="1">
      <alignment horizontal="left" vertical="center"/>
    </xf>
    <xf numFmtId="0" fontId="47" fillId="0" borderId="0" xfId="0" applyFont="1" applyAlignment="1">
      <alignment horizontal="justify" vertical="top"/>
    </xf>
    <xf numFmtId="0" fontId="45" fillId="0" borderId="0" xfId="0" applyFont="1" applyAlignment="1">
      <alignment horizontal="left" vertical="center" wrapText="1"/>
    </xf>
    <xf numFmtId="0" fontId="46" fillId="0" borderId="0" xfId="0" applyFont="1" applyAlignment="1">
      <alignment horizontal="distributed" vertical="center" wrapText="1"/>
    </xf>
    <xf numFmtId="0" fontId="45" fillId="0" borderId="0" xfId="0" applyFont="1" applyAlignment="1">
      <alignment horizontal="left" vertical="center" shrinkToFit="1"/>
    </xf>
    <xf numFmtId="179" fontId="51" fillId="0" borderId="0" xfId="0" quotePrefix="1" applyNumberFormat="1" applyFont="1" applyAlignment="1">
      <alignment horizontal="left" vertical="top" wrapText="1"/>
    </xf>
    <xf numFmtId="0" fontId="46" fillId="0" borderId="0" xfId="0" applyFont="1" applyAlignment="1">
      <alignment horizontal="justify" vertical="top"/>
    </xf>
    <xf numFmtId="0" fontId="45" fillId="0" borderId="0" xfId="0" applyFont="1" applyAlignment="1">
      <alignment horizontal="justify" vertical="top"/>
    </xf>
    <xf numFmtId="0" fontId="46" fillId="0" borderId="0" xfId="0" applyFont="1" applyAlignment="1">
      <alignment vertical="center"/>
    </xf>
    <xf numFmtId="49" fontId="46" fillId="0" borderId="0" xfId="0" applyNumberFormat="1" applyFont="1" applyAlignment="1">
      <alignment vertical="top"/>
    </xf>
    <xf numFmtId="49" fontId="46" fillId="0" borderId="0" xfId="0" applyNumberFormat="1" applyFont="1" applyAlignment="1">
      <alignment vertical="center"/>
    </xf>
    <xf numFmtId="0" fontId="46" fillId="0" borderId="0" xfId="0" applyFont="1" applyAlignment="1">
      <alignment horizontal="right" vertical="center"/>
    </xf>
    <xf numFmtId="0" fontId="45" fillId="0" borderId="0" xfId="0" applyFont="1" applyAlignment="1">
      <alignment vertical="top"/>
    </xf>
    <xf numFmtId="0" fontId="46" fillId="0" borderId="0" xfId="0" applyFont="1" applyAlignment="1">
      <alignment vertical="top"/>
    </xf>
    <xf numFmtId="0" fontId="45" fillId="0" borderId="0" xfId="0" applyFont="1" applyAlignment="1">
      <alignment horizontal="right" vertical="top"/>
    </xf>
    <xf numFmtId="38" fontId="45" fillId="0" borderId="0" xfId="4" applyFont="1" applyFill="1" applyBorder="1" applyAlignment="1" applyProtection="1">
      <alignment horizontal="right" vertical="center"/>
    </xf>
    <xf numFmtId="0" fontId="45" fillId="0" borderId="0" xfId="0" applyFont="1" applyAlignment="1">
      <alignment horizontal="right" vertical="center"/>
    </xf>
    <xf numFmtId="177" fontId="45" fillId="0" borderId="0" xfId="0" applyNumberFormat="1" applyFont="1" applyAlignment="1">
      <alignment horizontal="right" vertical="center"/>
    </xf>
    <xf numFmtId="177" fontId="46" fillId="0" borderId="0" xfId="0" applyNumberFormat="1" applyFont="1" applyAlignment="1">
      <alignment horizontal="right" vertical="center"/>
    </xf>
    <xf numFmtId="38" fontId="45" fillId="0" borderId="70" xfId="4" applyFont="1" applyFill="1" applyBorder="1" applyAlignment="1" applyProtection="1">
      <alignment horizontal="right" vertical="center"/>
    </xf>
    <xf numFmtId="14" fontId="45" fillId="0" borderId="70" xfId="0" applyNumberFormat="1" applyFont="1" applyFill="1" applyBorder="1" applyAlignment="1">
      <alignment horizontal="right" vertical="center"/>
    </xf>
    <xf numFmtId="180" fontId="45" fillId="0" borderId="0" xfId="0" applyNumberFormat="1" applyFont="1" applyAlignment="1">
      <alignment horizontal="right" vertical="center"/>
    </xf>
    <xf numFmtId="177" fontId="46" fillId="0" borderId="0" xfId="0" applyNumberFormat="1" applyFont="1" applyAlignment="1">
      <alignment vertical="center" shrinkToFit="1"/>
    </xf>
    <xf numFmtId="181" fontId="46" fillId="0" borderId="0" xfId="0" applyNumberFormat="1" applyFont="1" applyAlignment="1">
      <alignment horizontal="right" vertical="center" shrinkToFit="1"/>
    </xf>
    <xf numFmtId="178" fontId="43" fillId="0" borderId="0" xfId="0" applyNumberFormat="1" applyFont="1" applyAlignment="1">
      <alignment horizontal="right" vertical="center"/>
    </xf>
    <xf numFmtId="177" fontId="46" fillId="0" borderId="0" xfId="0" applyNumberFormat="1" applyFont="1" applyAlignment="1" applyProtection="1">
      <alignment horizontal="right" vertical="center"/>
      <protection locked="0"/>
    </xf>
    <xf numFmtId="178" fontId="45" fillId="0" borderId="70" xfId="0" applyNumberFormat="1" applyFont="1" applyBorder="1" applyAlignment="1">
      <alignment horizontal="center" vertical="center" wrapText="1"/>
    </xf>
    <xf numFmtId="178" fontId="45" fillId="0" borderId="0" xfId="0" applyNumberFormat="1" applyFont="1" applyAlignment="1">
      <alignment vertical="center"/>
    </xf>
    <xf numFmtId="182" fontId="45" fillId="0" borderId="70" xfId="0" applyNumberFormat="1" applyFont="1" applyBorder="1" applyAlignment="1">
      <alignment horizontal="center" vertical="center"/>
    </xf>
    <xf numFmtId="182" fontId="46" fillId="0" borderId="0" xfId="0" applyNumberFormat="1" applyFont="1" applyAlignment="1">
      <alignment vertical="center"/>
    </xf>
    <xf numFmtId="14" fontId="45" fillId="0" borderId="70" xfId="0" applyNumberFormat="1" applyFont="1" applyBorder="1" applyAlignment="1">
      <alignment horizontal="center" vertical="center"/>
    </xf>
    <xf numFmtId="177" fontId="46" fillId="9" borderId="0" xfId="0" applyNumberFormat="1" applyFont="1" applyFill="1" applyAlignment="1" applyProtection="1">
      <alignment horizontal="right" vertical="center"/>
      <protection locked="0"/>
    </xf>
    <xf numFmtId="178" fontId="43" fillId="9" borderId="0" xfId="0" applyNumberFormat="1" applyFont="1" applyFill="1" applyAlignment="1">
      <alignment horizontal="right" vertical="center"/>
    </xf>
    <xf numFmtId="0" fontId="46" fillId="9" borderId="0" xfId="0" applyFont="1" applyFill="1" applyAlignment="1">
      <alignment vertical="top"/>
    </xf>
    <xf numFmtId="0" fontId="46" fillId="9" borderId="0" xfId="0" applyFont="1" applyFill="1" applyAlignment="1">
      <alignment horizontal="center" vertical="center"/>
    </xf>
    <xf numFmtId="0" fontId="46" fillId="9" borderId="0" xfId="0" applyFont="1" applyFill="1" applyAlignment="1">
      <alignment horizontal="center" vertical="top"/>
    </xf>
    <xf numFmtId="0" fontId="46" fillId="9" borderId="0" xfId="0" applyFont="1" applyFill="1" applyAlignment="1" applyProtection="1">
      <alignment horizontal="left" vertical="top" wrapText="1"/>
      <protection locked="0"/>
    </xf>
    <xf numFmtId="182" fontId="46" fillId="9" borderId="0" xfId="0" applyNumberFormat="1" applyFont="1" applyFill="1" applyAlignment="1">
      <alignment vertical="center"/>
    </xf>
    <xf numFmtId="183" fontId="45" fillId="9" borderId="0" xfId="4" applyNumberFormat="1" applyFont="1" applyFill="1" applyAlignment="1" applyProtection="1">
      <alignment horizontal="left" vertical="center" wrapText="1"/>
    </xf>
    <xf numFmtId="0" fontId="45" fillId="9" borderId="0" xfId="0" applyFont="1" applyFill="1" applyAlignment="1">
      <alignment vertical="center"/>
    </xf>
    <xf numFmtId="0" fontId="44" fillId="9" borderId="0" xfId="0" applyFont="1" applyFill="1" applyAlignment="1">
      <alignment vertical="center"/>
    </xf>
    <xf numFmtId="0" fontId="44" fillId="9" borderId="0" xfId="0" applyFont="1" applyFill="1" applyAlignment="1">
      <alignment vertical="top"/>
    </xf>
    <xf numFmtId="0" fontId="44" fillId="9" borderId="0" xfId="0" applyFont="1" applyFill="1">
      <alignment vertical="center"/>
    </xf>
    <xf numFmtId="0" fontId="52" fillId="9" borderId="0" xfId="0" applyFont="1" applyFill="1" applyAlignment="1">
      <alignment vertical="center"/>
    </xf>
    <xf numFmtId="0" fontId="50" fillId="9" borderId="0" xfId="0" applyFont="1" applyFill="1" applyAlignment="1">
      <alignment vertical="center"/>
    </xf>
    <xf numFmtId="0" fontId="50" fillId="9" borderId="0" xfId="0" applyFont="1" applyFill="1" applyAlignment="1">
      <alignment vertical="top"/>
    </xf>
    <xf numFmtId="0" fontId="53" fillId="9" borderId="0" xfId="0" applyFont="1" applyFill="1" applyAlignment="1">
      <alignment vertical="center"/>
    </xf>
    <xf numFmtId="184" fontId="46" fillId="9" borderId="0" xfId="0" applyNumberFormat="1" applyFont="1" applyFill="1" applyAlignment="1">
      <alignment horizontal="left" vertical="center"/>
    </xf>
    <xf numFmtId="0" fontId="43" fillId="9" borderId="0" xfId="4" applyNumberFormat="1" applyFont="1" applyFill="1" applyBorder="1" applyAlignment="1" applyProtection="1">
      <alignment horizontal="center" vertical="center"/>
    </xf>
    <xf numFmtId="0" fontId="54" fillId="9" borderId="0" xfId="0" applyFont="1" applyFill="1" applyAlignment="1">
      <alignment horizontal="center" vertical="center"/>
    </xf>
    <xf numFmtId="0" fontId="54" fillId="9" borderId="0" xfId="0" applyFont="1" applyFill="1" applyAlignment="1" applyProtection="1">
      <alignment horizontal="center" vertical="center"/>
      <protection locked="0"/>
    </xf>
    <xf numFmtId="0" fontId="54" fillId="9" borderId="0" xfId="0" applyFont="1" applyFill="1" applyAlignment="1" applyProtection="1">
      <alignment horizontal="center" vertical="top"/>
      <protection locked="0"/>
    </xf>
    <xf numFmtId="0" fontId="50" fillId="9" borderId="0" xfId="0" applyFont="1" applyFill="1" applyAlignment="1">
      <alignment horizontal="center" vertical="center"/>
    </xf>
    <xf numFmtId="0" fontId="43" fillId="9" borderId="0" xfId="0" applyFont="1" applyFill="1" applyAlignment="1">
      <alignment horizontal="center" vertical="center"/>
    </xf>
    <xf numFmtId="38" fontId="43" fillId="9" borderId="0" xfId="4" applyFont="1" applyFill="1" applyBorder="1" applyAlignment="1" applyProtection="1">
      <alignment horizontal="center" vertical="center"/>
    </xf>
    <xf numFmtId="0" fontId="43" fillId="9" borderId="0" xfId="0" applyFont="1" applyFill="1" applyAlignment="1">
      <alignment vertical="top"/>
    </xf>
    <xf numFmtId="185" fontId="43" fillId="9" borderId="0" xfId="4" applyNumberFormat="1" applyFont="1" applyFill="1" applyBorder="1" applyAlignment="1" applyProtection="1"/>
    <xf numFmtId="0" fontId="45" fillId="9" borderId="0" xfId="0" applyFont="1" applyFill="1">
      <alignment vertical="center"/>
    </xf>
    <xf numFmtId="0" fontId="55" fillId="9" borderId="0" xfId="0" applyFont="1" applyFill="1" applyAlignment="1">
      <alignment vertical="center" wrapText="1"/>
    </xf>
    <xf numFmtId="0" fontId="56" fillId="9" borderId="0" xfId="0" applyFont="1" applyFill="1" applyAlignment="1">
      <alignment vertical="center" wrapText="1"/>
    </xf>
    <xf numFmtId="0" fontId="57" fillId="9" borderId="0" xfId="0" applyFont="1" applyFill="1" applyAlignment="1">
      <alignment horizontal="center" vertical="center"/>
    </xf>
    <xf numFmtId="177" fontId="43" fillId="9" borderId="0" xfId="0" applyNumberFormat="1" applyFont="1" applyFill="1" applyAlignment="1">
      <alignment vertical="top"/>
    </xf>
    <xf numFmtId="177" fontId="43" fillId="9" borderId="0" xfId="0" applyNumberFormat="1" applyFont="1" applyFill="1">
      <alignment vertical="center"/>
    </xf>
    <xf numFmtId="0" fontId="49" fillId="0" borderId="0" xfId="0" applyFont="1">
      <alignment vertical="center"/>
    </xf>
    <xf numFmtId="0" fontId="58" fillId="0" borderId="0" xfId="0" applyFont="1">
      <alignment vertical="center"/>
    </xf>
    <xf numFmtId="0" fontId="59" fillId="0" borderId="0" xfId="0" applyFont="1">
      <alignment vertical="center"/>
    </xf>
    <xf numFmtId="0" fontId="49" fillId="0" borderId="0" xfId="0" applyFont="1" applyAlignment="1">
      <alignment vertical="center"/>
    </xf>
    <xf numFmtId="0" fontId="47" fillId="0" borderId="0" xfId="0" applyFont="1">
      <alignment vertical="center"/>
    </xf>
    <xf numFmtId="0" fontId="47" fillId="0" borderId="0" xfId="0" applyFont="1" applyAlignment="1">
      <alignment horizontal="left" vertical="center"/>
    </xf>
    <xf numFmtId="179" fontId="47" fillId="0" borderId="0" xfId="0" applyNumberFormat="1" applyFont="1" applyAlignment="1">
      <alignment horizontal="left" vertical="center"/>
    </xf>
    <xf numFmtId="0" fontId="47" fillId="0" borderId="0" xfId="0" applyFont="1" applyAlignment="1">
      <alignment horizontal="center" vertical="center"/>
    </xf>
    <xf numFmtId="0" fontId="47" fillId="0" borderId="0" xfId="0" applyFont="1" applyAlignment="1">
      <alignment horizontal="left" vertical="top" wrapText="1" indent="1"/>
    </xf>
    <xf numFmtId="0" fontId="47" fillId="0" borderId="0" xfId="0" applyFont="1" applyAlignment="1">
      <alignment vertical="center"/>
    </xf>
    <xf numFmtId="49" fontId="47" fillId="0" borderId="0" xfId="0" quotePrefix="1" applyNumberFormat="1" applyFont="1" applyAlignment="1">
      <alignment vertical="center" wrapText="1"/>
    </xf>
    <xf numFmtId="0" fontId="47" fillId="0" borderId="0" xfId="0" applyFont="1" applyAlignment="1">
      <alignment horizontal="justify" vertical="center"/>
    </xf>
    <xf numFmtId="49" fontId="47" fillId="0" borderId="0" xfId="0" quotePrefix="1" applyNumberFormat="1" applyFont="1" applyAlignment="1">
      <alignment vertical="center"/>
    </xf>
    <xf numFmtId="0" fontId="47" fillId="0" borderId="0" xfId="0" quotePrefix="1" applyFont="1" applyAlignment="1">
      <alignment horizontal="justify" vertical="center"/>
    </xf>
    <xf numFmtId="0" fontId="48" fillId="9" borderId="0" xfId="0" applyFont="1" applyFill="1" applyAlignment="1">
      <alignment horizontal="justify" vertical="center"/>
    </xf>
    <xf numFmtId="0" fontId="49" fillId="9" borderId="0" xfId="0" applyFont="1" applyFill="1">
      <alignment vertical="center"/>
    </xf>
    <xf numFmtId="0" fontId="47" fillId="0" borderId="0" xfId="0" applyFont="1" applyAlignment="1">
      <alignment horizontal="right" vertical="center"/>
    </xf>
    <xf numFmtId="0" fontId="47" fillId="0" borderId="0" xfId="0" applyFont="1" applyAlignment="1">
      <alignment vertical="center" wrapText="1"/>
    </xf>
    <xf numFmtId="49" fontId="47" fillId="0" borderId="0" xfId="0" applyNumberFormat="1" applyFont="1" applyAlignment="1">
      <alignment horizontal="left" vertical="center"/>
    </xf>
    <xf numFmtId="0" fontId="60" fillId="0" borderId="0" xfId="0" applyFont="1" applyAlignment="1">
      <alignment horizontal="left" vertical="center" wrapText="1"/>
    </xf>
    <xf numFmtId="186" fontId="51" fillId="3" borderId="0" xfId="0" applyNumberFormat="1" applyFont="1" applyFill="1" applyAlignment="1">
      <alignment horizontal="left" vertical="center" wrapText="1"/>
    </xf>
    <xf numFmtId="0" fontId="47" fillId="0" borderId="0" xfId="0" applyFont="1" applyAlignment="1">
      <alignment horizontal="left" vertical="center" wrapText="1"/>
    </xf>
    <xf numFmtId="0" fontId="47" fillId="0" borderId="0" xfId="0" applyFont="1" applyAlignment="1">
      <alignment horizontal="left" vertical="center" shrinkToFit="1"/>
    </xf>
    <xf numFmtId="0" fontId="45" fillId="0" borderId="0" xfId="0" quotePrefix="1" applyFont="1" applyAlignment="1" applyProtection="1">
      <alignment horizontal="justify" vertical="center"/>
      <protection locked="0"/>
    </xf>
    <xf numFmtId="0" fontId="47" fillId="0" borderId="0" xfId="0" applyFont="1" applyAlignment="1">
      <alignment vertical="distributed"/>
    </xf>
    <xf numFmtId="179" fontId="47" fillId="0" borderId="0" xfId="0" quotePrefix="1" applyNumberFormat="1" applyFont="1" applyAlignment="1">
      <alignment horizontal="left" vertical="top" wrapText="1"/>
    </xf>
    <xf numFmtId="179" fontId="47" fillId="0" borderId="0" xfId="0" quotePrefix="1" applyNumberFormat="1" applyFont="1" applyAlignment="1">
      <alignment horizontal="justify" vertical="top"/>
    </xf>
    <xf numFmtId="186" fontId="45" fillId="3" borderId="0" xfId="0" applyNumberFormat="1" applyFont="1" applyFill="1" applyAlignment="1">
      <alignment horizontal="left" vertical="center" wrapText="1"/>
    </xf>
    <xf numFmtId="0" fontId="60" fillId="0" borderId="0" xfId="0" applyFont="1" applyAlignment="1">
      <alignment vertical="center" wrapText="1"/>
    </xf>
    <xf numFmtId="0" fontId="47" fillId="0" borderId="0" xfId="0" applyFont="1" applyAlignment="1">
      <alignment horizontal="left" vertical="top"/>
    </xf>
    <xf numFmtId="0" fontId="48" fillId="9" borderId="0" xfId="0" applyFont="1" applyFill="1" applyAlignment="1">
      <alignment vertical="center"/>
    </xf>
    <xf numFmtId="0" fontId="45" fillId="0" borderId="70" xfId="0" applyFont="1" applyBorder="1" applyAlignment="1">
      <alignment vertical="center"/>
    </xf>
    <xf numFmtId="49" fontId="47" fillId="0" borderId="0" xfId="0" applyNumberFormat="1" applyFont="1" applyAlignment="1">
      <alignment vertical="center"/>
    </xf>
    <xf numFmtId="179" fontId="45" fillId="0" borderId="0" xfId="0" quotePrefix="1" applyNumberFormat="1" applyFont="1" applyAlignment="1">
      <alignment horizontal="left" wrapText="1"/>
    </xf>
    <xf numFmtId="179" fontId="47" fillId="0" borderId="0" xfId="0" quotePrefix="1" applyNumberFormat="1" applyFont="1" applyAlignment="1">
      <alignment horizontal="left" wrapText="1"/>
    </xf>
    <xf numFmtId="177" fontId="47" fillId="0" borderId="0" xfId="0" applyNumberFormat="1" applyFont="1" applyAlignment="1">
      <alignment horizontal="center" vertical="center"/>
    </xf>
    <xf numFmtId="177" fontId="47" fillId="0" borderId="0" xfId="0" applyNumberFormat="1" applyFont="1" applyAlignment="1">
      <alignment vertical="center" shrinkToFit="1"/>
    </xf>
    <xf numFmtId="181" fontId="47" fillId="0" borderId="0" xfId="0" applyNumberFormat="1" applyFont="1" applyAlignment="1">
      <alignment horizontal="right" vertical="center" shrinkToFit="1"/>
    </xf>
    <xf numFmtId="178" fontId="47" fillId="0" borderId="0" xfId="0" applyNumberFormat="1" applyFont="1" applyAlignment="1">
      <alignment horizontal="right" vertical="center"/>
    </xf>
    <xf numFmtId="180" fontId="45" fillId="10" borderId="0" xfId="0" applyNumberFormat="1" applyFont="1" applyFill="1" applyAlignment="1" applyProtection="1">
      <alignment horizontal="right" vertical="center"/>
      <protection locked="0"/>
    </xf>
    <xf numFmtId="0" fontId="47" fillId="0" borderId="0" xfId="0" applyFont="1" applyAlignment="1">
      <alignment horizontal="left"/>
    </xf>
    <xf numFmtId="187" fontId="45" fillId="0" borderId="70" xfId="4" applyNumberFormat="1" applyFont="1" applyFill="1" applyBorder="1" applyAlignment="1" applyProtection="1">
      <alignment horizontal="right"/>
    </xf>
    <xf numFmtId="0" fontId="61" fillId="0" borderId="0" xfId="0" applyFont="1">
      <alignment vertical="center"/>
    </xf>
    <xf numFmtId="0" fontId="58" fillId="9" borderId="0" xfId="0" applyFont="1" applyFill="1">
      <alignment vertical="center"/>
    </xf>
    <xf numFmtId="0" fontId="58" fillId="9" borderId="0" xfId="0" applyFont="1" applyFill="1" applyAlignment="1">
      <alignment vertical="center"/>
    </xf>
    <xf numFmtId="0" fontId="58" fillId="9" borderId="0" xfId="0" applyFont="1" applyFill="1" applyAlignment="1">
      <alignment vertical="top"/>
    </xf>
    <xf numFmtId="0" fontId="62" fillId="9" borderId="0" xfId="0" applyFont="1" applyFill="1" applyAlignment="1">
      <alignment vertical="center"/>
    </xf>
    <xf numFmtId="0" fontId="59" fillId="9" borderId="0" xfId="0" applyFont="1" applyFill="1" applyAlignment="1">
      <alignment vertical="center"/>
    </xf>
    <xf numFmtId="0" fontId="62" fillId="9" borderId="0" xfId="0" applyFont="1" applyFill="1">
      <alignment vertical="center"/>
    </xf>
    <xf numFmtId="0" fontId="59" fillId="9" borderId="0" xfId="0" applyFont="1" applyFill="1">
      <alignment vertical="center"/>
    </xf>
    <xf numFmtId="0" fontId="63" fillId="9" borderId="0" xfId="0" applyFont="1" applyFill="1" applyAlignment="1">
      <alignment vertical="top"/>
    </xf>
    <xf numFmtId="0" fontId="64" fillId="9" borderId="0" xfId="0" applyFont="1" applyFill="1" applyAlignment="1" applyProtection="1">
      <alignment horizontal="center" vertical="center"/>
      <protection locked="0"/>
    </xf>
    <xf numFmtId="0" fontId="65" fillId="9" borderId="0" xfId="0" applyFont="1" applyFill="1" applyAlignment="1">
      <alignment vertical="center"/>
    </xf>
    <xf numFmtId="0" fontId="53" fillId="9" borderId="0" xfId="0" applyFont="1" applyFill="1" applyAlignment="1">
      <alignment vertical="top"/>
    </xf>
    <xf numFmtId="0" fontId="65" fillId="9" borderId="0" xfId="0" applyFont="1" applyFill="1" applyAlignment="1">
      <alignment horizontal="center" vertical="center"/>
    </xf>
    <xf numFmtId="0" fontId="49" fillId="9" borderId="0" xfId="0" applyFont="1" applyFill="1" applyAlignment="1">
      <alignment horizontal="center" vertical="center"/>
    </xf>
    <xf numFmtId="0" fontId="66" fillId="9" borderId="0" xfId="0" applyFont="1" applyFill="1" applyAlignment="1">
      <alignment vertical="center"/>
    </xf>
    <xf numFmtId="0" fontId="64" fillId="9" borderId="0" xfId="0" applyFont="1" applyFill="1" applyAlignment="1">
      <alignment horizontal="center" vertical="center"/>
    </xf>
    <xf numFmtId="38" fontId="49" fillId="9" borderId="0" xfId="4" applyFont="1" applyFill="1" applyBorder="1" applyAlignment="1" applyProtection="1">
      <alignment horizontal="center" vertical="center"/>
    </xf>
    <xf numFmtId="0" fontId="49" fillId="9" borderId="0" xfId="0" applyFont="1" applyFill="1" applyAlignment="1">
      <alignment vertical="center"/>
    </xf>
    <xf numFmtId="0" fontId="55" fillId="9" borderId="0" xfId="0" applyFont="1" applyFill="1" applyAlignment="1">
      <alignment vertical="top" wrapText="1"/>
    </xf>
    <xf numFmtId="0" fontId="67" fillId="9" borderId="0" xfId="0" applyFont="1" applyFill="1" applyAlignment="1">
      <alignment vertical="center" wrapText="1"/>
    </xf>
    <xf numFmtId="0" fontId="68" fillId="9" borderId="0" xfId="0" applyFont="1" applyFill="1" applyAlignment="1">
      <alignment horizontal="center" vertical="center"/>
    </xf>
    <xf numFmtId="0" fontId="67" fillId="0" borderId="0" xfId="0" applyFont="1" applyAlignment="1">
      <alignment vertical="center" wrapText="1"/>
    </xf>
    <xf numFmtId="177" fontId="49" fillId="9" borderId="0" xfId="0" applyNumberFormat="1" applyFont="1" applyFill="1">
      <alignment vertical="center"/>
    </xf>
    <xf numFmtId="0" fontId="69" fillId="0" borderId="0" xfId="0" applyFont="1">
      <alignment vertical="center"/>
    </xf>
    <xf numFmtId="0" fontId="45" fillId="0" borderId="0" xfId="0" applyFont="1" applyAlignment="1">
      <alignment horizontal="left" indent="1"/>
    </xf>
    <xf numFmtId="0" fontId="47" fillId="0" borderId="0" xfId="0" applyFont="1" applyAlignment="1">
      <alignment horizontal="left" vertical="top" indent="1"/>
    </xf>
    <xf numFmtId="0" fontId="61" fillId="0" borderId="0" xfId="0" applyFont="1" applyAlignment="1">
      <alignment horizontal="center" vertical="center" wrapText="1"/>
    </xf>
    <xf numFmtId="0" fontId="45" fillId="0" borderId="0" xfId="0" applyFont="1" applyAlignment="1">
      <alignment horizontal="left" vertical="top" wrapText="1" indent="1"/>
    </xf>
    <xf numFmtId="49" fontId="45" fillId="0" borderId="0" xfId="0" applyNumberFormat="1" applyFont="1" applyAlignment="1">
      <alignment vertical="center" wrapText="1"/>
    </xf>
    <xf numFmtId="49" fontId="45" fillId="0" borderId="0" xfId="0" applyNumberFormat="1" applyFont="1" applyAlignment="1">
      <alignment vertical="center"/>
    </xf>
    <xf numFmtId="0" fontId="45" fillId="3" borderId="0" xfId="0" applyFont="1" applyFill="1">
      <alignment vertical="center"/>
    </xf>
    <xf numFmtId="0" fontId="61" fillId="0" borderId="0" xfId="0" applyFont="1" applyAlignment="1">
      <alignment horizontal="center" vertical="center"/>
    </xf>
    <xf numFmtId="0" fontId="70" fillId="0" borderId="0" xfId="0" applyFont="1" applyAlignment="1">
      <alignment vertical="top"/>
    </xf>
    <xf numFmtId="0" fontId="45" fillId="0" borderId="0" xfId="0" applyFont="1" applyAlignment="1">
      <alignment vertical="center" shrinkToFit="1"/>
    </xf>
    <xf numFmtId="179" fontId="45" fillId="0" borderId="0" xfId="0" quotePrefix="1" applyNumberFormat="1" applyFont="1" applyAlignment="1">
      <alignment horizontal="right" vertical="center"/>
    </xf>
    <xf numFmtId="179" fontId="45" fillId="0" borderId="0" xfId="0" quotePrefix="1" applyNumberFormat="1" applyFont="1" applyAlignment="1">
      <alignment horizontal="right" vertical="top"/>
    </xf>
    <xf numFmtId="179" fontId="45" fillId="0" borderId="0" xfId="0" quotePrefix="1" applyNumberFormat="1" applyFont="1" applyAlignment="1">
      <alignment horizontal="center" vertical="top"/>
    </xf>
    <xf numFmtId="0" fontId="47" fillId="0" borderId="0" xfId="0" applyFont="1" applyAlignment="1">
      <alignment vertical="top"/>
    </xf>
    <xf numFmtId="0" fontId="45" fillId="0" borderId="0" xfId="0" quotePrefix="1" applyFont="1" applyAlignment="1">
      <alignment horizontal="left" vertical="center" indent="1"/>
    </xf>
    <xf numFmtId="0" fontId="45" fillId="0" borderId="0" xfId="0" applyFont="1" applyAlignment="1">
      <alignment horizontal="left" vertical="center" indent="1"/>
    </xf>
    <xf numFmtId="0" fontId="45" fillId="0" borderId="0" xfId="0" applyFont="1" applyAlignment="1">
      <alignment horizontal="left" vertical="center" wrapText="1" indent="1"/>
    </xf>
    <xf numFmtId="0" fontId="45" fillId="0" borderId="0" xfId="0" applyFont="1" applyAlignment="1">
      <alignment horizontal="left" vertical="top"/>
    </xf>
    <xf numFmtId="177" fontId="45" fillId="0" borderId="0" xfId="0" applyNumberFormat="1" applyFont="1" applyAlignment="1">
      <alignment vertical="center"/>
    </xf>
    <xf numFmtId="188" fontId="45" fillId="0" borderId="70" xfId="0" applyNumberFormat="1" applyFont="1" applyBorder="1" applyAlignment="1">
      <alignment horizontal="center" vertical="center"/>
    </xf>
    <xf numFmtId="189" fontId="45" fillId="0" borderId="0" xfId="0" applyNumberFormat="1" applyFont="1" applyAlignment="1">
      <alignment horizontal="center" vertical="center"/>
    </xf>
    <xf numFmtId="178" fontId="45" fillId="0" borderId="70" xfId="0" applyNumberFormat="1" applyFont="1" applyBorder="1" applyAlignment="1">
      <alignment horizontal="center" vertical="center"/>
    </xf>
    <xf numFmtId="178" fontId="45" fillId="0" borderId="0" xfId="0" applyNumberFormat="1" applyFont="1" applyAlignment="1">
      <alignment horizontal="center" vertical="center"/>
    </xf>
    <xf numFmtId="38" fontId="71" fillId="0" borderId="0" xfId="4" applyFont="1" applyFill="1" applyBorder="1" applyAlignment="1" applyProtection="1">
      <alignment horizontal="right" vertical="center"/>
    </xf>
    <xf numFmtId="177" fontId="45" fillId="0" borderId="70" xfId="0" applyNumberFormat="1" applyFont="1" applyBorder="1" applyAlignment="1">
      <alignment vertical="center"/>
    </xf>
    <xf numFmtId="177" fontId="45" fillId="0" borderId="70" xfId="0" applyNumberFormat="1" applyFont="1" applyBorder="1" applyAlignment="1">
      <alignment horizontal="right" vertical="center"/>
    </xf>
    <xf numFmtId="177" fontId="45" fillId="0" borderId="0" xfId="0" applyNumberFormat="1" applyFont="1" applyAlignment="1">
      <alignment vertical="center" shrinkToFit="1"/>
    </xf>
    <xf numFmtId="181" fontId="45" fillId="0" borderId="0" xfId="0" applyNumberFormat="1" applyFont="1" applyAlignment="1">
      <alignment horizontal="right" vertical="center" shrinkToFit="1"/>
    </xf>
    <xf numFmtId="178" fontId="45" fillId="0" borderId="0" xfId="0" applyNumberFormat="1" applyFont="1" applyAlignment="1">
      <alignment horizontal="right" vertical="center"/>
    </xf>
    <xf numFmtId="14" fontId="45" fillId="0" borderId="70" xfId="0" applyNumberFormat="1" applyFont="1" applyBorder="1" applyAlignment="1">
      <alignment horizontal="distributed" vertical="center" wrapText="1"/>
    </xf>
    <xf numFmtId="189" fontId="45" fillId="0" borderId="0" xfId="0" applyNumberFormat="1" applyFont="1" applyAlignment="1">
      <alignment horizontal="right" vertical="center"/>
    </xf>
    <xf numFmtId="189" fontId="45" fillId="0" borderId="0" xfId="0" applyNumberFormat="1" applyFont="1" applyAlignment="1">
      <alignment vertical="center"/>
    </xf>
    <xf numFmtId="182" fontId="45" fillId="0" borderId="0" xfId="0" applyNumberFormat="1" applyFont="1" applyAlignment="1">
      <alignment vertical="center"/>
    </xf>
    <xf numFmtId="183" fontId="45" fillId="0" borderId="0" xfId="4" applyNumberFormat="1" applyFont="1" applyBorder="1" applyAlignment="1" applyProtection="1">
      <alignment horizontal="left" vertical="center" wrapText="1"/>
    </xf>
    <xf numFmtId="0" fontId="46" fillId="9" borderId="0" xfId="0" applyFont="1" applyFill="1" applyAlignment="1">
      <alignment horizontal="right" vertical="center"/>
    </xf>
    <xf numFmtId="189" fontId="46" fillId="9" borderId="0" xfId="0" applyNumberFormat="1" applyFont="1" applyFill="1" applyAlignment="1" applyProtection="1">
      <alignment horizontal="right" vertical="center"/>
      <protection locked="0"/>
    </xf>
    <xf numFmtId="0" fontId="46" fillId="9" borderId="0" xfId="0" applyFont="1" applyFill="1" applyAlignment="1">
      <alignment horizontal="left" vertical="center"/>
    </xf>
    <xf numFmtId="0" fontId="72" fillId="9" borderId="0" xfId="0" applyFont="1" applyFill="1" applyAlignment="1">
      <alignment vertical="center"/>
    </xf>
    <xf numFmtId="183" fontId="46" fillId="9" borderId="0" xfId="4" applyNumberFormat="1" applyFont="1" applyFill="1" applyAlignment="1" applyProtection="1">
      <alignment horizontal="left" vertical="center" wrapText="1"/>
    </xf>
    <xf numFmtId="0" fontId="46" fillId="9" borderId="0" xfId="0" applyFont="1" applyFill="1" applyAlignment="1" applyProtection="1">
      <alignment vertical="top" wrapText="1"/>
      <protection locked="0"/>
    </xf>
    <xf numFmtId="0" fontId="69" fillId="9" borderId="0" xfId="0" applyFont="1" applyFill="1" applyAlignment="1">
      <alignment vertical="center"/>
    </xf>
    <xf numFmtId="0" fontId="69" fillId="9" borderId="0" xfId="0" applyFont="1" applyFill="1">
      <alignment vertical="center"/>
    </xf>
    <xf numFmtId="0" fontId="73" fillId="9" borderId="0" xfId="0" applyFont="1" applyFill="1" applyAlignment="1">
      <alignment vertical="center"/>
    </xf>
    <xf numFmtId="0" fontId="69" fillId="9" borderId="0" xfId="0" applyFont="1" applyFill="1" applyAlignment="1">
      <alignment vertical="top"/>
    </xf>
    <xf numFmtId="0" fontId="74" fillId="9" borderId="0" xfId="0" applyFont="1" applyFill="1" applyAlignment="1">
      <alignment vertical="center"/>
    </xf>
    <xf numFmtId="0" fontId="73" fillId="9" borderId="0" xfId="0" applyFont="1" applyFill="1">
      <alignment vertical="center"/>
    </xf>
    <xf numFmtId="0" fontId="75" fillId="9" borderId="0" xfId="0" applyFont="1" applyFill="1" applyAlignment="1" applyProtection="1">
      <alignment horizontal="center" vertical="center"/>
      <protection locked="0"/>
    </xf>
    <xf numFmtId="0" fontId="76" fillId="0" borderId="0" xfId="0" applyFont="1">
      <alignment vertical="center"/>
    </xf>
    <xf numFmtId="179" fontId="77" fillId="0" borderId="0" xfId="0" applyNumberFormat="1" applyFont="1" applyAlignment="1">
      <alignment horizontal="center" vertical="center"/>
    </xf>
    <xf numFmtId="0" fontId="78" fillId="0" borderId="0" xfId="0" applyFont="1" applyAlignment="1">
      <alignment vertical="top" wrapText="1"/>
    </xf>
    <xf numFmtId="0" fontId="78" fillId="0" borderId="0" xfId="0" applyFont="1" applyAlignment="1">
      <alignment vertical="center"/>
    </xf>
    <xf numFmtId="0" fontId="78" fillId="0" borderId="0" xfId="0" applyFont="1" applyAlignment="1">
      <alignment horizontal="left" vertical="center"/>
    </xf>
    <xf numFmtId="0" fontId="47" fillId="0" borderId="0" xfId="0" applyFont="1" applyAlignment="1">
      <alignment horizontal="center" vertical="center" wrapText="1"/>
    </xf>
    <xf numFmtId="0" fontId="78" fillId="0" borderId="0" xfId="0" applyFont="1" applyAlignment="1">
      <alignment horizontal="justify" vertical="center"/>
    </xf>
    <xf numFmtId="0" fontId="78" fillId="0" borderId="0" xfId="0" applyFont="1">
      <alignment vertical="center"/>
    </xf>
    <xf numFmtId="49" fontId="78" fillId="0" borderId="0" xfId="0" applyNumberFormat="1" applyFont="1" applyAlignment="1">
      <alignment vertical="center"/>
    </xf>
    <xf numFmtId="0" fontId="78" fillId="0" borderId="0" xfId="0" quotePrefix="1" applyFont="1" applyAlignment="1">
      <alignment horizontal="justify" vertical="center"/>
    </xf>
    <xf numFmtId="0" fontId="78" fillId="0" borderId="0" xfId="0" applyFont="1" applyAlignment="1">
      <alignment vertical="top"/>
    </xf>
    <xf numFmtId="49" fontId="78" fillId="0" borderId="0" xfId="0" applyNumberFormat="1" applyFont="1" applyAlignment="1">
      <alignment vertical="top" wrapText="1"/>
    </xf>
    <xf numFmtId="0" fontId="78" fillId="0" borderId="0" xfId="0" applyFont="1" applyAlignment="1">
      <alignment horizontal="justify" vertical="top"/>
    </xf>
    <xf numFmtId="0" fontId="78" fillId="0" borderId="0" xfId="0" applyFont="1" applyAlignment="1">
      <alignment horizontal="left" vertical="top"/>
    </xf>
    <xf numFmtId="0" fontId="70" fillId="0" borderId="0" xfId="0" applyFont="1" applyAlignment="1">
      <alignment horizontal="left" vertical="top"/>
    </xf>
    <xf numFmtId="0" fontId="79" fillId="0" borderId="0" xfId="0" applyFont="1" applyAlignment="1">
      <alignment horizontal="left" vertical="top"/>
    </xf>
    <xf numFmtId="0" fontId="78" fillId="0" borderId="0" xfId="0" applyFont="1" applyAlignment="1">
      <alignment horizontal="left" vertical="top" wrapText="1"/>
    </xf>
    <xf numFmtId="0" fontId="78" fillId="0" borderId="0" xfId="0" applyFont="1" applyFill="1" applyAlignment="1" applyProtection="1">
      <alignment horizontal="left" vertical="top" wrapText="1"/>
      <protection locked="0"/>
    </xf>
    <xf numFmtId="14" fontId="78" fillId="0" borderId="0" xfId="0" applyNumberFormat="1" applyFont="1" applyAlignment="1">
      <alignment horizontal="justify" vertical="center"/>
    </xf>
    <xf numFmtId="177" fontId="78" fillId="0" borderId="0" xfId="0" applyNumberFormat="1" applyFont="1" applyAlignment="1">
      <alignment horizontal="justify" vertical="top"/>
    </xf>
    <xf numFmtId="14" fontId="78" fillId="0" borderId="0" xfId="0" applyNumberFormat="1" applyFont="1" applyAlignment="1">
      <alignment horizontal="center" vertical="center"/>
    </xf>
    <xf numFmtId="179" fontId="78" fillId="0" borderId="0" xfId="0" quotePrefix="1" applyNumberFormat="1" applyFont="1" applyAlignment="1">
      <alignment horizontal="justify" vertical="top"/>
    </xf>
    <xf numFmtId="0" fontId="78" fillId="0" borderId="0" xfId="0" quotePrefix="1" applyFont="1" applyAlignment="1">
      <alignment vertical="center"/>
    </xf>
    <xf numFmtId="179" fontId="80" fillId="0" borderId="0" xfId="0" quotePrefix="1" applyNumberFormat="1" applyFont="1" applyAlignment="1">
      <alignment horizontal="left" vertical="top"/>
    </xf>
    <xf numFmtId="0" fontId="81" fillId="0" borderId="0" xfId="0" applyFont="1" applyAlignment="1">
      <alignment vertical="center"/>
    </xf>
    <xf numFmtId="0" fontId="82" fillId="9" borderId="0" xfId="0" applyFont="1" applyFill="1">
      <alignment vertical="center"/>
    </xf>
    <xf numFmtId="0" fontId="48" fillId="0" borderId="0" xfId="0" applyFont="1" applyAlignment="1">
      <alignment vertical="center"/>
    </xf>
    <xf numFmtId="177" fontId="78" fillId="0" borderId="0" xfId="0" applyNumberFormat="1" applyFont="1" applyAlignment="1">
      <alignment horizontal="left" vertical="center"/>
    </xf>
    <xf numFmtId="177" fontId="51" fillId="0" borderId="0" xfId="0" applyNumberFormat="1" applyFont="1" applyAlignment="1">
      <alignment horizontal="center" vertical="center"/>
    </xf>
    <xf numFmtId="177" fontId="78" fillId="0" borderId="0" xfId="0" applyNumberFormat="1" applyFont="1" applyAlignment="1">
      <alignment horizontal="center" vertical="center"/>
    </xf>
    <xf numFmtId="0" fontId="78" fillId="0" borderId="0" xfId="0" applyFont="1" applyAlignment="1" applyProtection="1">
      <alignment horizontal="right" vertical="top" wrapText="1"/>
      <protection locked="0"/>
    </xf>
    <xf numFmtId="0" fontId="78" fillId="0" borderId="0" xfId="0" applyFont="1" applyAlignment="1">
      <alignment horizontal="right" vertical="center"/>
    </xf>
    <xf numFmtId="0" fontId="78" fillId="0" borderId="0" xfId="0" applyFont="1" applyAlignment="1">
      <alignment horizontal="center" vertical="top"/>
    </xf>
    <xf numFmtId="0" fontId="51" fillId="0" borderId="0" xfId="0" applyFont="1" applyFill="1" applyAlignment="1" applyProtection="1">
      <alignment horizontal="left" vertical="top" wrapText="1"/>
      <protection locked="0"/>
    </xf>
    <xf numFmtId="0" fontId="51" fillId="0" borderId="0" xfId="0" applyFont="1" applyFill="1" applyAlignment="1" applyProtection="1">
      <alignment horizontal="left" vertical="top"/>
      <protection locked="0"/>
    </xf>
    <xf numFmtId="0" fontId="78" fillId="0" borderId="0" xfId="0" applyFont="1" applyFill="1" applyAlignment="1" applyProtection="1">
      <alignment horizontal="left" vertical="top"/>
      <protection locked="0"/>
    </xf>
    <xf numFmtId="14" fontId="78" fillId="0" borderId="0" xfId="0" applyNumberFormat="1" applyFont="1" applyAlignment="1" applyProtection="1">
      <alignment horizontal="left"/>
      <protection locked="0"/>
    </xf>
    <xf numFmtId="177" fontId="48" fillId="0" borderId="0" xfId="0" applyNumberFormat="1" applyFont="1" applyAlignment="1">
      <alignment vertical="center" shrinkToFit="1"/>
    </xf>
    <xf numFmtId="177" fontId="48" fillId="0" borderId="0" xfId="0" applyNumberFormat="1" applyFont="1" applyAlignment="1">
      <alignment horizontal="right" vertical="center"/>
    </xf>
    <xf numFmtId="182" fontId="78" fillId="0" borderId="0" xfId="0" applyNumberFormat="1" applyFont="1" applyAlignment="1">
      <alignment vertical="center"/>
    </xf>
    <xf numFmtId="177" fontId="48" fillId="9" borderId="0" xfId="0" applyNumberFormat="1" applyFont="1" applyFill="1" applyAlignment="1">
      <alignment horizontal="right" vertical="center"/>
    </xf>
    <xf numFmtId="178" fontId="49" fillId="9" borderId="0" xfId="0" applyNumberFormat="1" applyFont="1" applyFill="1" applyAlignment="1">
      <alignment horizontal="right" vertical="center"/>
    </xf>
    <xf numFmtId="179" fontId="49" fillId="9" borderId="0" xfId="0" applyNumberFormat="1" applyFont="1" applyFill="1" applyAlignment="1">
      <alignment horizontal="center" vertical="center"/>
    </xf>
    <xf numFmtId="0" fontId="48" fillId="9" borderId="0" xfId="0" applyFont="1" applyFill="1" applyAlignment="1">
      <alignment vertical="top"/>
    </xf>
    <xf numFmtId="0" fontId="48" fillId="9" borderId="0" xfId="0" applyFont="1" applyFill="1" applyAlignment="1">
      <alignment horizontal="left" vertical="top" wrapText="1"/>
    </xf>
    <xf numFmtId="0" fontId="48" fillId="9" borderId="0" xfId="0" applyFont="1" applyFill="1" applyAlignment="1">
      <alignment horizontal="center" vertical="center" wrapText="1"/>
    </xf>
    <xf numFmtId="182" fontId="48" fillId="9" borderId="0" xfId="0" applyNumberFormat="1" applyFont="1" applyFill="1" applyAlignment="1">
      <alignment vertical="center"/>
    </xf>
    <xf numFmtId="183" fontId="48" fillId="9" borderId="0" xfId="4" applyNumberFormat="1" applyFont="1" applyFill="1" applyAlignment="1" applyProtection="1">
      <alignment horizontal="left" vertical="center" wrapText="1"/>
    </xf>
    <xf numFmtId="0" fontId="76" fillId="9" borderId="0" xfId="0" applyFont="1" applyFill="1" applyAlignment="1">
      <alignment vertical="center"/>
    </xf>
    <xf numFmtId="0" fontId="83" fillId="9" borderId="0" xfId="0" applyFont="1" applyFill="1" applyAlignment="1">
      <alignment vertical="center"/>
    </xf>
    <xf numFmtId="0" fontId="84" fillId="9" borderId="0" xfId="0" applyFont="1" applyFill="1" applyAlignment="1">
      <alignment vertical="center"/>
    </xf>
    <xf numFmtId="0" fontId="76" fillId="9" borderId="0" xfId="0" applyFont="1" applyFill="1">
      <alignment vertical="center"/>
    </xf>
    <xf numFmtId="0" fontId="84" fillId="9" borderId="0" xfId="0" applyFont="1" applyFill="1" applyAlignment="1">
      <alignment vertical="top"/>
    </xf>
    <xf numFmtId="0" fontId="85" fillId="9" borderId="0" xfId="0" applyFont="1" applyFill="1" applyAlignment="1">
      <alignment vertical="center"/>
    </xf>
    <xf numFmtId="0" fontId="86" fillId="9" borderId="0" xfId="0" applyFont="1" applyFill="1" applyAlignment="1">
      <alignment vertical="center"/>
    </xf>
    <xf numFmtId="0" fontId="69" fillId="9" borderId="0" xfId="0" applyFont="1" applyFill="1" applyAlignment="1">
      <alignment horizontal="left" vertical="top"/>
    </xf>
    <xf numFmtId="0" fontId="69" fillId="9" borderId="0" xfId="0" applyFont="1" applyFill="1" applyAlignment="1">
      <alignment horizontal="left" vertical="center"/>
    </xf>
    <xf numFmtId="0" fontId="83" fillId="9" borderId="0" xfId="0" applyFont="1" applyFill="1" applyAlignment="1">
      <alignment vertical="top"/>
    </xf>
    <xf numFmtId="0" fontId="65" fillId="9" borderId="0" xfId="0" applyFont="1" applyFill="1" applyAlignment="1">
      <alignment vertical="top"/>
    </xf>
    <xf numFmtId="0" fontId="87" fillId="9" borderId="0" xfId="0" applyFont="1" applyFill="1" applyAlignment="1">
      <alignment vertical="center"/>
    </xf>
    <xf numFmtId="0" fontId="49" fillId="9" borderId="0" xfId="4" applyNumberFormat="1" applyFont="1" applyFill="1" applyBorder="1" applyAlignment="1" applyProtection="1">
      <alignment horizontal="center" vertical="center"/>
    </xf>
    <xf numFmtId="0" fontId="87" fillId="9" borderId="0" xfId="0" applyFont="1" applyFill="1" applyAlignment="1">
      <alignment vertical="top"/>
    </xf>
    <xf numFmtId="0" fontId="88" fillId="9" borderId="0" xfId="0" applyFont="1" applyFill="1" applyAlignment="1" applyProtection="1">
      <alignment horizontal="center" vertical="center"/>
      <protection locked="0"/>
    </xf>
    <xf numFmtId="0" fontId="49" fillId="9" borderId="0" xfId="0" applyFont="1" applyFill="1" applyAlignment="1">
      <alignment vertical="top"/>
    </xf>
    <xf numFmtId="0" fontId="90" fillId="0" borderId="0" xfId="2" applyFont="1">
      <alignment vertical="center"/>
    </xf>
    <xf numFmtId="0" fontId="91" fillId="0" borderId="0" xfId="2" applyFont="1">
      <alignment vertical="center"/>
    </xf>
    <xf numFmtId="0" fontId="92" fillId="0" borderId="0" xfId="2" applyFont="1" applyAlignment="1">
      <alignment horizontal="center" vertical="center"/>
    </xf>
    <xf numFmtId="0" fontId="93" fillId="0" borderId="0" xfId="2" applyFont="1" applyAlignment="1">
      <alignment horizontal="center" vertical="center"/>
    </xf>
    <xf numFmtId="0" fontId="91" fillId="0" borderId="0" xfId="2" applyFont="1" applyAlignment="1">
      <alignment horizontal="center" vertical="center"/>
    </xf>
    <xf numFmtId="0" fontId="91" fillId="0" borderId="18" xfId="2" applyFont="1" applyBorder="1" applyAlignment="1">
      <alignment horizontal="center" vertical="center" shrinkToFit="1"/>
    </xf>
    <xf numFmtId="0" fontId="94" fillId="0" borderId="18" xfId="2" applyFont="1" applyBorder="1" applyAlignment="1">
      <alignment horizontal="center" vertical="center" wrapText="1" shrinkToFit="1"/>
    </xf>
    <xf numFmtId="0" fontId="91" fillId="0" borderId="0" xfId="2" applyFont="1" applyAlignment="1">
      <alignment horizontal="center" vertical="center" shrinkToFit="1"/>
    </xf>
    <xf numFmtId="0" fontId="91" fillId="0" borderId="18" xfId="2" applyFont="1" applyBorder="1" applyAlignment="1">
      <alignment horizontal="center" vertical="center"/>
    </xf>
    <xf numFmtId="0" fontId="91" fillId="0" borderId="25" xfId="2" applyFont="1" applyBorder="1" applyAlignment="1">
      <alignment horizontal="center" vertical="center" shrinkToFit="1"/>
    </xf>
    <xf numFmtId="0" fontId="91" fillId="0" borderId="20" xfId="2" applyFont="1" applyBorder="1" applyAlignment="1">
      <alignment horizontal="center" vertical="center" shrinkToFit="1"/>
    </xf>
    <xf numFmtId="0" fontId="91" fillId="0" borderId="25" xfId="2" applyFont="1" applyBorder="1" applyAlignment="1">
      <alignment horizontal="center" vertical="center" wrapText="1" shrinkToFit="1"/>
    </xf>
    <xf numFmtId="0" fontId="91" fillId="0" borderId="25" xfId="2" applyFont="1" applyBorder="1" applyAlignment="1">
      <alignment horizontal="center" vertical="center"/>
    </xf>
    <xf numFmtId="0" fontId="91" fillId="0" borderId="12" xfId="2" applyFont="1" applyBorder="1" applyAlignment="1">
      <alignment horizontal="center" vertical="center"/>
    </xf>
    <xf numFmtId="0" fontId="94" fillId="0" borderId="18" xfId="2" applyFont="1" applyBorder="1" applyAlignment="1">
      <alignment horizontal="center" vertical="center" wrapText="1"/>
    </xf>
    <xf numFmtId="0" fontId="91" fillId="0" borderId="20" xfId="2" applyFont="1" applyBorder="1" applyAlignment="1">
      <alignment horizontal="center" vertical="center"/>
    </xf>
    <xf numFmtId="0" fontId="94" fillId="0" borderId="20" xfId="2" applyFont="1" applyBorder="1" applyAlignment="1">
      <alignment horizontal="center" vertical="center" wrapText="1"/>
    </xf>
    <xf numFmtId="0" fontId="91" fillId="0" borderId="20" xfId="2" applyFont="1" applyBorder="1">
      <alignment vertical="center"/>
    </xf>
    <xf numFmtId="0" fontId="94" fillId="0" borderId="74" xfId="2" applyFont="1" applyBorder="1" applyAlignment="1">
      <alignment horizontal="center" vertical="center" wrapText="1"/>
    </xf>
    <xf numFmtId="0" fontId="94" fillId="0" borderId="75" xfId="2" applyFont="1" applyBorder="1" applyAlignment="1">
      <alignment horizontal="center" vertical="center"/>
    </xf>
    <xf numFmtId="0" fontId="91" fillId="0" borderId="76" xfId="2" applyFont="1" applyBorder="1" applyAlignment="1">
      <alignment horizontal="center" vertical="center"/>
    </xf>
    <xf numFmtId="0" fontId="91" fillId="0" borderId="20" xfId="2" applyFont="1" applyBorder="1" applyAlignment="1">
      <alignment horizontal="left" vertical="center"/>
    </xf>
    <xf numFmtId="0" fontId="91" fillId="0" borderId="75" xfId="2" applyFont="1" applyBorder="1" applyAlignment="1">
      <alignment horizontal="center" vertical="center"/>
    </xf>
    <xf numFmtId="0" fontId="90" fillId="0" borderId="0" xfId="2" applyFont="1" applyAlignment="1">
      <alignment horizontal="center" vertical="center"/>
    </xf>
    <xf numFmtId="0" fontId="90" fillId="0" borderId="12" xfId="2" applyFont="1" applyBorder="1" applyAlignment="1">
      <alignment horizontal="center" vertical="center" wrapText="1"/>
    </xf>
    <xf numFmtId="0" fontId="90" fillId="0" borderId="18" xfId="2" applyFont="1" applyBorder="1" applyAlignment="1">
      <alignment horizontal="center" vertical="center"/>
    </xf>
    <xf numFmtId="0" fontId="91" fillId="0" borderId="25" xfId="2" applyFont="1" applyBorder="1">
      <alignment vertical="center"/>
    </xf>
    <xf numFmtId="0" fontId="91" fillId="0" borderId="8" xfId="2" applyFont="1" applyBorder="1">
      <alignment vertical="center"/>
    </xf>
  </cellXfs>
  <cellStyles count="5">
    <cellStyle name="ハイパーリンク" xfId="1"/>
    <cellStyle name="標準" xfId="0" builtinId="0"/>
    <cellStyle name="標準 4" xfId="2"/>
    <cellStyle name="標準_インバウンド様式" xfId="3"/>
    <cellStyle name="桁区切り" xfId="4" builtinId="6"/>
  </cellStyles>
  <dxfs count="115">
    <dxf>
      <fill>
        <patternFill patternType="solid">
          <bgColor theme="0"/>
        </patternFill>
      </fill>
    </dxf>
    <dxf>
      <fill>
        <patternFill patternType="solid">
          <bgColor rgb="FFA0FFFF"/>
        </patternFill>
      </fill>
    </dxf>
    <dxf>
      <fill>
        <patternFill patternType="solid">
          <bgColor theme="0"/>
        </patternFill>
      </fill>
    </dxf>
    <dxf>
      <fill>
        <patternFill patternType="solid">
          <bgColor rgb="FFA0FFFF"/>
        </patternFill>
      </fill>
    </dxf>
    <dxf>
      <fill>
        <patternFill patternType="solid">
          <bgColor theme="0"/>
        </patternFill>
      </fill>
    </dxf>
    <dxf>
      <fill>
        <patternFill patternType="solid">
          <bgColor rgb="FFA0FFFF"/>
        </patternFill>
      </fill>
    </dxf>
    <dxf>
      <fill>
        <patternFill patternType="solid">
          <bgColor rgb="FFFFA6A6"/>
        </patternFill>
      </fill>
    </dxf>
    <dxf>
      <fill>
        <patternFill patternType="solid">
          <bgColor theme="7" tint="0.8"/>
        </patternFill>
      </fill>
    </dxf>
    <dxf>
      <font>
        <color theme="5" tint="-0.25"/>
      </font>
      <fill>
        <patternFill patternType="solid">
          <bgColor rgb="FFFFA6A6"/>
        </patternFill>
      </fill>
    </dxf>
    <dxf>
      <font>
        <color theme="5" tint="-0.25"/>
      </font>
      <fill>
        <patternFill patternType="solid">
          <bgColor rgb="FFFFA6A6"/>
        </patternFill>
      </fill>
    </dxf>
    <dxf>
      <fill>
        <patternFill patternType="solid">
          <bgColor theme="7" tint="0.8"/>
        </patternFill>
      </fill>
    </dxf>
    <dxf>
      <font>
        <color theme="5" tint="-0.25"/>
      </font>
      <fill>
        <patternFill patternType="solid">
          <bgColor rgb="FFFFA6A6"/>
        </patternFill>
      </fill>
    </dxf>
    <dxf>
      <font>
        <color theme="5" tint="-0.25"/>
      </font>
      <fill>
        <patternFill patternType="solid">
          <bgColor rgb="FFFFA6A6"/>
        </patternFill>
      </fill>
    </dxf>
    <dxf>
      <font>
        <color theme="5" tint="-0.25"/>
      </font>
      <fill>
        <patternFill patternType="solid">
          <bgColor rgb="FFFFA6A6"/>
        </patternFill>
      </fill>
    </dxf>
    <dxf>
      <font>
        <color theme="5" tint="-0.25"/>
      </font>
      <fill>
        <patternFill patternType="solid">
          <bgColor rgb="FFFFA6A6"/>
        </patternFill>
      </fill>
    </dxf>
    <dxf>
      <fill>
        <patternFill patternType="solid">
          <bgColor theme="5" tint="0.4"/>
        </patternFill>
      </fill>
    </dxf>
    <dxf>
      <fill>
        <patternFill patternType="solid">
          <bgColor theme="5" tint="0.4"/>
        </patternFill>
      </fill>
    </dxf>
    <dxf>
      <fill>
        <patternFill patternType="solid">
          <bgColor theme="5" tint="0.4"/>
        </patternFill>
      </fill>
    </dxf>
    <dxf>
      <font>
        <color theme="5" tint="-0.25"/>
      </font>
      <fill>
        <patternFill patternType="solid">
          <bgColor rgb="FFFFA6A6"/>
        </patternFill>
      </fill>
    </dxf>
    <dxf>
      <font>
        <color theme="5" tint="-0.25"/>
      </font>
      <fill>
        <patternFill patternType="solid">
          <bgColor rgb="FFFFA6A6"/>
        </patternFill>
      </fill>
    </dxf>
    <dxf>
      <font>
        <color rgb="FF9C0006"/>
      </font>
      <fill>
        <patternFill patternType="solid">
          <bgColor rgb="FFFFA6A6"/>
        </patternFill>
      </fill>
    </dxf>
    <dxf>
      <font>
        <color rgb="FF9C0006"/>
      </font>
      <fill>
        <patternFill patternType="solid">
          <bgColor rgb="FFFFA6A6"/>
        </patternFill>
      </fill>
    </dxf>
    <dxf>
      <font>
        <color rgb="FF9C0006"/>
      </font>
      <fill>
        <patternFill patternType="solid">
          <bgColor rgb="FFFFA6A6"/>
        </patternFill>
      </fill>
    </dxf>
    <dxf>
      <font>
        <color theme="5" tint="-0.25"/>
      </font>
      <fill>
        <patternFill patternType="solid">
          <bgColor rgb="FFFFA6A6"/>
        </patternFill>
      </fill>
    </dxf>
    <dxf>
      <font>
        <color theme="5" tint="-0.25"/>
      </font>
      <fill>
        <patternFill patternType="solid">
          <bgColor rgb="FFFFA6A6"/>
        </patternFill>
      </fill>
    </dxf>
    <dxf>
      <font>
        <color theme="5" tint="-0.25"/>
      </font>
      <fill>
        <patternFill patternType="solid">
          <bgColor theme="5" tint="0.4"/>
        </patternFill>
      </fill>
    </dxf>
    <dxf>
      <font>
        <color theme="5" tint="-0.25"/>
      </font>
      <fill>
        <patternFill patternType="solid">
          <bgColor theme="5" tint="0.4"/>
        </patternFill>
      </fill>
    </dxf>
    <dxf>
      <font>
        <color theme="5" tint="-0.25"/>
      </font>
      <fill>
        <patternFill patternType="solid">
          <bgColor rgb="FFFFA6A6"/>
        </patternFill>
      </fill>
    </dxf>
    <dxf>
      <font>
        <color theme="5" tint="-0.25"/>
      </font>
      <fill>
        <patternFill patternType="solid">
          <bgColor rgb="FFFFA6A6"/>
        </patternFill>
      </fill>
    </dxf>
    <dxf>
      <font>
        <color theme="5" tint="-0.25"/>
      </font>
      <fill>
        <patternFill patternType="solid">
          <bgColor theme="2"/>
        </patternFill>
      </fill>
    </dxf>
    <dxf>
      <font>
        <color rgb="FF9C0006"/>
      </font>
      <fill>
        <patternFill patternType="solid">
          <bgColor rgb="FFFFA6A6"/>
        </patternFill>
      </fill>
    </dxf>
    <dxf>
      <font>
        <color theme="5" tint="-0.25"/>
      </font>
      <fill>
        <patternFill patternType="solid">
          <bgColor rgb="FFFFA6A6"/>
        </patternFill>
      </fill>
    </dxf>
    <dxf>
      <font>
        <color theme="5" tint="-0.25"/>
      </font>
      <fill>
        <patternFill patternType="solid">
          <bgColor rgb="FFFFA6A6"/>
        </patternFill>
      </fill>
    </dxf>
    <dxf>
      <font>
        <color theme="2"/>
      </font>
      <fill>
        <patternFill patternType="solid">
          <bgColor theme="2"/>
        </patternFill>
      </fill>
    </dxf>
    <dxf>
      <fill>
        <patternFill patternType="solid">
          <bgColor theme="2"/>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rgb="FFFFA6A6"/>
        </patternFill>
      </fill>
    </dxf>
    <dxf>
      <fill>
        <patternFill patternType="solid">
          <bgColor theme="4" tint="0.6"/>
        </patternFill>
      </fill>
    </dxf>
    <dxf>
      <fill>
        <patternFill patternType="solid">
          <bgColor theme="4" tint="0.6"/>
        </patternFill>
      </fill>
    </dxf>
    <dxf>
      <fill>
        <patternFill patternType="solid">
          <bgColor rgb="FFFFA0FF"/>
        </patternFill>
      </fill>
    </dxf>
    <dxf>
      <fill>
        <patternFill patternType="solid">
          <bgColor theme="4" tint="0.6"/>
        </patternFill>
      </fill>
    </dxf>
    <dxf>
      <fill>
        <patternFill patternType="solid">
          <bgColor theme="4" tint="0.6"/>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ont>
        <color theme="0"/>
      </font>
      <fill>
        <patternFill patternType="solid">
          <bgColor theme="5"/>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5"/>
        </patternFill>
      </fill>
    </dxf>
    <dxf/>
    <dxf/>
    <dxf/>
    <dxf/>
    <dxf/>
    <dxf>
      <fill>
        <patternFill patternType="solid">
          <bgColor theme="2"/>
        </patternFill>
      </fill>
    </dxf>
    <dxf/>
    <dxf>
      <fill>
        <patternFill patternType="solid">
          <bgColor theme="2"/>
        </patternFill>
      </fill>
    </dxf>
    <dxf>
      <fill>
        <patternFill patternType="solid">
          <bgColor theme="2"/>
        </patternFill>
      </fill>
    </dxf>
    <dxf>
      <fill>
        <patternFill patternType="solid">
          <bgColor theme="2"/>
        </patternFill>
      </fill>
    </dxf>
    <dxf>
      <fill>
        <patternFill patternType="solid">
          <bgColor theme="4" tint="0.6"/>
        </patternFill>
      </fill>
    </dxf>
    <dxf>
      <fill>
        <patternFill patternType="solid">
          <bgColor theme="4" tint="0.8"/>
        </patternFill>
      </fill>
    </dxf>
    <dxf>
      <fill>
        <patternFill patternType="solid">
          <bgColor theme="7" tint="0.8"/>
        </patternFill>
      </fill>
    </dxf>
    <dxf>
      <fill>
        <patternFill patternType="solid">
          <bgColor rgb="FFFFA6A6"/>
        </patternFill>
      </fill>
    </dxf>
    <dxf>
      <fill>
        <patternFill patternType="solid">
          <bgColor theme="4" tint="0.6"/>
        </patternFill>
      </fill>
    </dxf>
    <dxf>
      <fill>
        <patternFill patternType="solid">
          <bgColor theme="4" tint="0.6"/>
        </patternFill>
      </fill>
    </dxf>
    <dxf>
      <fill>
        <patternFill patternType="solid">
          <bgColor rgb="FFFFA0FF"/>
        </patternFill>
      </fill>
    </dxf>
    <dxf>
      <fill>
        <patternFill patternType="solid">
          <bgColor theme="4" tint="0.6"/>
        </patternFill>
      </fill>
    </dxf>
    <dxf>
      <fill>
        <patternFill patternType="solid">
          <bgColor theme="4" tint="0.6"/>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2"/>
        </patternFill>
      </fill>
    </dxf>
    <dxf>
      <font>
        <color theme="0"/>
      </font>
      <fill>
        <patternFill patternType="solid">
          <bgColor theme="5"/>
        </patternFill>
      </fill>
    </dxf>
    <dxf>
      <fill>
        <patternFill patternType="solid">
          <bgColor theme="2"/>
        </patternFill>
      </fill>
    </dxf>
    <dxf>
      <fill>
        <patternFill patternType="solid">
          <bgColor theme="2"/>
        </patternFill>
      </fill>
    </dxf>
    <dxf>
      <fill>
        <patternFill patternType="solid">
          <bgColor theme="2"/>
        </patternFill>
      </fill>
    </dxf>
    <dxf>
      <fill>
        <patternFill patternType="solid">
          <bgColor theme="5"/>
        </patternFill>
      </fill>
    </dxf>
    <dxf/>
    <dxf/>
    <dxf/>
    <dxf/>
    <dxf/>
    <dxf>
      <fill>
        <patternFill patternType="solid">
          <bgColor theme="2"/>
        </patternFill>
      </fill>
    </dxf>
    <dxf/>
    <dxf>
      <fill>
        <patternFill patternType="solid">
          <bgColor theme="2"/>
        </patternFill>
      </fill>
    </dxf>
    <dxf>
      <fill>
        <patternFill patternType="solid">
          <bgColor theme="2"/>
        </patternFill>
      </fill>
    </dxf>
    <dxf>
      <fill>
        <patternFill patternType="solid">
          <bgColor theme="2"/>
        </patternFill>
      </fill>
    </dxf>
    <dxf>
      <fill>
        <patternFill patternType="solid">
          <bgColor theme="4" tint="0.6"/>
        </patternFill>
      </fill>
    </dxf>
  </dxfs>
  <tableStyles count="0" defaultTableStyle="TableStyleMedium2" defaultPivotStyle="PivotStyleLight16"/>
  <colors>
    <mruColors>
      <color rgb="FFA0FFFF"/>
      <color rgb="FFFF57C0"/>
      <color rgb="FFFF00FF"/>
      <color rgb="FFFFA0FF"/>
      <color rgb="FFFFA0C0"/>
      <color rgb="FFFF0080"/>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svg2.svg" /><Relationship Id="rId3" Type="http://schemas.openxmlformats.org/officeDocument/2006/relationships/image" Target="../media/image3.png" /><Relationship Id="rId4" Type="http://schemas.openxmlformats.org/officeDocument/2006/relationships/image" Target="../media/image4.png" /><Relationship Id="rId5" Type="http://schemas.openxmlformats.org/officeDocument/2006/relationships/image" Target="../media/image5.png" /><Relationship Id="rId6" Type="http://schemas.openxmlformats.org/officeDocument/2006/relationships/image" Target="../media/image6.png" /><Relationship Id="rId7" Type="http://schemas.openxmlformats.org/officeDocument/2006/relationships/image" Target="../media/image7.png" /><Relationship Id="rId8" Type="http://schemas.openxmlformats.org/officeDocument/2006/relationships/image" Target="../media/image8.png" /></Relationships>
</file>

<file path=xl/drawings/_rels/drawing3.xml.rels><?xml version="1.0" encoding="UTF-8"?><Relationships xmlns="http://schemas.openxmlformats.org/package/2006/relationships"><Relationship Id="rId1" Type="http://schemas.openxmlformats.org/officeDocument/2006/relationships/image" Target="../media/image8.png" /></Relationships>
</file>

<file path=xl/drawings/_rels/drawing4.xml.rels><?xml version="1.0" encoding="UTF-8"?><Relationships xmlns="http://schemas.openxmlformats.org/package/2006/relationships"><Relationship Id="rId1" Type="http://schemas.openxmlformats.org/officeDocument/2006/relationships/image" Target="../media/image9.png" /></Relationships>
</file>

<file path=xl/drawings/_rels/drawing7.xml.rels><?xml version="1.0" encoding="UTF-8"?><Relationships xmlns="http://schemas.openxmlformats.org/package/2006/relationships"><Relationship Id="rId1" Type="http://schemas.openxmlformats.org/officeDocument/2006/relationships/image" Target="../media/image10.png" /><Relationship Id="rId2" Type="http://schemas.openxmlformats.org/officeDocument/2006/relationships/image" Target="../media/svg11.svg" /></Relationships>
</file>

<file path=xl/drawings/_rels/drawing9.xml.rels><?xml version="1.0" encoding="UTF-8"?><Relationships xmlns="http://schemas.openxmlformats.org/package/2006/relationships"><Relationship Id="rId1" Type="http://schemas.openxmlformats.org/officeDocument/2006/relationships/image" Target="../media/image10.png" /><Relationship Id="rId2" Type="http://schemas.openxmlformats.org/officeDocument/2006/relationships/image" Target="../media/svg11.svg" /><Relationship Id="rId3" Type="http://schemas.openxmlformats.org/officeDocument/2006/relationships/image" Target="../media/image12.png" /><Relationship Id="rId4" Type="http://schemas.openxmlformats.org/officeDocument/2006/relationships/image" Target="../media/image13.png" /><Relationship Id="rId5" Type="http://schemas.openxmlformats.org/officeDocument/2006/relationships/image" Target="../media/image14.png" /><Relationship Id="rId6" Type="http://schemas.openxmlformats.org/officeDocument/2006/relationships/image" Target="../media/image15.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22860</xdr:colOff>
      <xdr:row>3</xdr:row>
      <xdr:rowOff>26035</xdr:rowOff>
    </xdr:from>
    <xdr:to xmlns:xdr="http://schemas.openxmlformats.org/drawingml/2006/spreadsheetDrawing">
      <xdr:col>2</xdr:col>
      <xdr:colOff>1971675</xdr:colOff>
      <xdr:row>4</xdr:row>
      <xdr:rowOff>67945</xdr:rowOff>
    </xdr:to>
    <xdr:sp macro="" textlink="">
      <xdr:nvSpPr>
        <xdr:cNvPr id="2" name="正方形/長方形 1"/>
        <xdr:cNvSpPr/>
      </xdr:nvSpPr>
      <xdr:spPr>
        <a:xfrm>
          <a:off x="793115" y="1464310"/>
          <a:ext cx="1948815" cy="289560"/>
        </a:xfrm>
        <a:prstGeom prst="rect">
          <a:avLst/>
        </a:prstGeom>
        <a:noFill/>
        <a:ln w="730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n>
                <a:noFill/>
              </a:ln>
              <a:solidFill>
                <a:sysClr val="windowText" lastClr="000000"/>
              </a:solidFill>
            </a:rPr>
            <a:t>入力してください。</a:t>
          </a:r>
          <a:endParaRPr kumimoji="1" lang="en-US" altLang="ja-JP" sz="1050">
            <a:ln>
              <a:noFill/>
            </a:ln>
            <a:solidFill>
              <a:sysClr val="windowText" lastClr="000000"/>
            </a:solidFill>
          </a:endParaRPr>
        </a:p>
      </xdr:txBody>
    </xdr:sp>
    <xdr:clientData/>
  </xdr:twoCellAnchor>
  <xdr:twoCellAnchor>
    <xdr:from xmlns:xdr="http://schemas.openxmlformats.org/drawingml/2006/spreadsheetDrawing">
      <xdr:col>2</xdr:col>
      <xdr:colOff>3769995</xdr:colOff>
      <xdr:row>3</xdr:row>
      <xdr:rowOff>34290</xdr:rowOff>
    </xdr:from>
    <xdr:to xmlns:xdr="http://schemas.openxmlformats.org/drawingml/2006/spreadsheetDrawing">
      <xdr:col>6</xdr:col>
      <xdr:colOff>229870</xdr:colOff>
      <xdr:row>4</xdr:row>
      <xdr:rowOff>163195</xdr:rowOff>
    </xdr:to>
    <xdr:sp macro="" textlink="">
      <xdr:nvSpPr>
        <xdr:cNvPr id="3" name="正方形/長方形 2"/>
        <xdr:cNvSpPr/>
      </xdr:nvSpPr>
      <xdr:spPr>
        <a:xfrm>
          <a:off x="4540250" y="1472565"/>
          <a:ext cx="5363210" cy="376555"/>
        </a:xfrm>
        <a:prstGeom prst="rect">
          <a:avLst/>
        </a:prstGeom>
        <a:noFill/>
        <a:ln w="730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n>
                <a:noFill/>
              </a:ln>
              <a:solidFill>
                <a:sysClr val="windowText" lastClr="000000"/>
              </a:solidFill>
            </a:rPr>
            <a:t>入力不要。</a:t>
          </a:r>
          <a:endParaRPr kumimoji="1" lang="en-US" altLang="ja-JP" sz="1050">
            <a:ln>
              <a:noFill/>
            </a:ln>
            <a:solidFill>
              <a:sysClr val="windowText" lastClr="000000"/>
            </a:solidFill>
          </a:endParaRPr>
        </a:p>
      </xdr:txBody>
    </xdr:sp>
    <xdr:clientData/>
  </xdr:twoCellAnchor>
  <xdr:twoCellAnchor>
    <xdr:from xmlns:xdr="http://schemas.openxmlformats.org/drawingml/2006/spreadsheetDrawing">
      <xdr:col>1</xdr:col>
      <xdr:colOff>20955</xdr:colOff>
      <xdr:row>3</xdr:row>
      <xdr:rowOff>54610</xdr:rowOff>
    </xdr:from>
    <xdr:to xmlns:xdr="http://schemas.openxmlformats.org/drawingml/2006/spreadsheetDrawing">
      <xdr:col>1</xdr:col>
      <xdr:colOff>704215</xdr:colOff>
      <xdr:row>4</xdr:row>
      <xdr:rowOff>27305</xdr:rowOff>
    </xdr:to>
    <xdr:sp macro="" textlink="">
      <xdr:nvSpPr>
        <xdr:cNvPr id="4" name="正方形/長方形 3"/>
        <xdr:cNvSpPr/>
      </xdr:nvSpPr>
      <xdr:spPr>
        <a:xfrm>
          <a:off x="86995" y="1492885"/>
          <a:ext cx="683260" cy="220345"/>
        </a:xfrm>
        <a:prstGeom prst="rect">
          <a:avLst/>
        </a:prstGeom>
        <a:solidFill>
          <a:schemeClr val="accent1">
            <a:lumMod val="40000"/>
            <a:lumOff val="6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2047875</xdr:colOff>
      <xdr:row>3</xdr:row>
      <xdr:rowOff>23495</xdr:rowOff>
    </xdr:from>
    <xdr:to xmlns:xdr="http://schemas.openxmlformats.org/drawingml/2006/spreadsheetDrawing">
      <xdr:col>2</xdr:col>
      <xdr:colOff>3843020</xdr:colOff>
      <xdr:row>4</xdr:row>
      <xdr:rowOff>148590</xdr:rowOff>
    </xdr:to>
    <xdr:sp macro="" textlink="">
      <xdr:nvSpPr>
        <xdr:cNvPr id="5" name="正方形/長方形 4"/>
        <xdr:cNvSpPr/>
      </xdr:nvSpPr>
      <xdr:spPr>
        <a:xfrm>
          <a:off x="2818130" y="1461770"/>
          <a:ext cx="1795145" cy="372745"/>
        </a:xfrm>
        <a:prstGeom prst="rect">
          <a:avLst/>
        </a:prstGeom>
        <a:noFill/>
        <a:ln w="730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n>
                <a:noFill/>
              </a:ln>
              <a:solidFill>
                <a:sysClr val="windowText" lastClr="000000"/>
              </a:solidFill>
            </a:rPr>
            <a:t>入力済。</a:t>
          </a:r>
          <a:endParaRPr kumimoji="1" lang="en-US" altLang="ja-JP" sz="1050">
            <a:ln>
              <a:noFill/>
            </a:ln>
            <a:solidFill>
              <a:sysClr val="windowText" lastClr="000000"/>
            </a:solidFill>
          </a:endParaRPr>
        </a:p>
      </xdr:txBody>
    </xdr:sp>
    <xdr:clientData/>
  </xdr:twoCellAnchor>
  <xdr:twoCellAnchor>
    <xdr:from xmlns:xdr="http://schemas.openxmlformats.org/drawingml/2006/spreadsheetDrawing">
      <xdr:col>2</xdr:col>
      <xdr:colOff>1369060</xdr:colOff>
      <xdr:row>3</xdr:row>
      <xdr:rowOff>67310</xdr:rowOff>
    </xdr:from>
    <xdr:to xmlns:xdr="http://schemas.openxmlformats.org/drawingml/2006/spreadsheetDrawing">
      <xdr:col>2</xdr:col>
      <xdr:colOff>2055495</xdr:colOff>
      <xdr:row>4</xdr:row>
      <xdr:rowOff>40640</xdr:rowOff>
    </xdr:to>
    <xdr:sp macro="" textlink="">
      <xdr:nvSpPr>
        <xdr:cNvPr id="6" name="正方形/長方形 5"/>
        <xdr:cNvSpPr/>
      </xdr:nvSpPr>
      <xdr:spPr>
        <a:xfrm>
          <a:off x="2139315" y="1505585"/>
          <a:ext cx="686435" cy="220980"/>
        </a:xfrm>
        <a:prstGeom prst="rect">
          <a:avLst/>
        </a:prstGeom>
        <a:solidFill>
          <a:srgbClr val="FFA6A6"/>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3087370</xdr:colOff>
      <xdr:row>3</xdr:row>
      <xdr:rowOff>54610</xdr:rowOff>
    </xdr:from>
    <xdr:to xmlns:xdr="http://schemas.openxmlformats.org/drawingml/2006/spreadsheetDrawing">
      <xdr:col>2</xdr:col>
      <xdr:colOff>3773805</xdr:colOff>
      <xdr:row>4</xdr:row>
      <xdr:rowOff>27305</xdr:rowOff>
    </xdr:to>
    <xdr:sp macro="" textlink="">
      <xdr:nvSpPr>
        <xdr:cNvPr id="7" name="正方形/長方形 6"/>
        <xdr:cNvSpPr/>
      </xdr:nvSpPr>
      <xdr:spPr>
        <a:xfrm>
          <a:off x="3857625" y="1492885"/>
          <a:ext cx="686435" cy="220345"/>
        </a:xfrm>
        <a:prstGeom prst="rect">
          <a:avLst/>
        </a:prstGeom>
        <a:solidFill>
          <a:schemeClr val="bg1">
            <a:lumMod val="95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0</xdr:colOff>
      <xdr:row>0</xdr:row>
      <xdr:rowOff>172085</xdr:rowOff>
    </xdr:from>
    <xdr:to xmlns:xdr="http://schemas.openxmlformats.org/drawingml/2006/spreadsheetDrawing">
      <xdr:col>6</xdr:col>
      <xdr:colOff>705485</xdr:colOff>
      <xdr:row>0</xdr:row>
      <xdr:rowOff>621665</xdr:rowOff>
    </xdr:to>
    <xdr:sp macro="" textlink="">
      <xdr:nvSpPr>
        <xdr:cNvPr id="8" name="テキスト ボックス 7"/>
        <xdr:cNvSpPr txBox="1"/>
      </xdr:nvSpPr>
      <xdr:spPr>
        <a:xfrm>
          <a:off x="0" y="172085"/>
          <a:ext cx="10379075" cy="4495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b="1" u="sng">
              <a:solidFill>
                <a:srgbClr val="FF0000"/>
              </a:solidFill>
            </a:rPr>
            <a:t>※</a:t>
          </a:r>
          <a:r>
            <a:rPr kumimoji="1" lang="ja-JP" altLang="en-US" sz="2000" b="1" u="sng">
              <a:solidFill>
                <a:srgbClr val="FF0000"/>
              </a:solidFill>
            </a:rPr>
            <a:t>コピー＆貼り付け時は、「値」のみ貼り付けてください。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1</xdr:col>
      <xdr:colOff>600075</xdr:colOff>
      <xdr:row>66</xdr:row>
      <xdr:rowOff>0</xdr:rowOff>
    </xdr:from>
    <xdr:ext cx="164465" cy="386715"/>
    <xdr:sp macro="" textlink="">
      <xdr:nvSpPr>
        <xdr:cNvPr id="2" name="テキスト ボックス 1"/>
        <xdr:cNvSpPr txBox="1"/>
      </xdr:nvSpPr>
      <xdr:spPr>
        <a:xfrm>
          <a:off x="828040" y="14492605"/>
          <a:ext cx="164465" cy="3867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2</xdr:col>
      <xdr:colOff>658495</xdr:colOff>
      <xdr:row>7</xdr:row>
      <xdr:rowOff>50800</xdr:rowOff>
    </xdr:from>
    <xdr:to xmlns:xdr="http://schemas.openxmlformats.org/drawingml/2006/spreadsheetDrawing">
      <xdr:col>3</xdr:col>
      <xdr:colOff>192405</xdr:colOff>
      <xdr:row>8</xdr:row>
      <xdr:rowOff>186690</xdr:rowOff>
    </xdr:to>
    <xdr:sp macro="" textlink="">
      <xdr:nvSpPr>
        <xdr:cNvPr id="3" name="加算記号 2"/>
        <xdr:cNvSpPr/>
      </xdr:nvSpPr>
      <xdr:spPr>
        <a:xfrm>
          <a:off x="1753235" y="2094230"/>
          <a:ext cx="400685" cy="383540"/>
        </a:xfrm>
        <a:prstGeom prst="mathPlus">
          <a:avLst/>
        </a:prstGeom>
        <a:solidFill>
          <a:srgbClr val="00B0F0"/>
        </a:solidFill>
        <a:ln w="28575" cap="flat" cmpd="sng" algn="ctr">
          <a:solidFill>
            <a:srgbClr val="0070C0"/>
          </a:solidFill>
          <a:prstDash val="solid"/>
          <a:miter lim="800000"/>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219075</xdr:colOff>
      <xdr:row>12</xdr:row>
      <xdr:rowOff>128905</xdr:rowOff>
    </xdr:from>
    <xdr:to xmlns:xdr="http://schemas.openxmlformats.org/drawingml/2006/spreadsheetDrawing">
      <xdr:col>2</xdr:col>
      <xdr:colOff>619125</xdr:colOff>
      <xdr:row>18</xdr:row>
      <xdr:rowOff>11430</xdr:rowOff>
    </xdr:to>
    <xdr:sp macro="" textlink="">
      <xdr:nvSpPr>
        <xdr:cNvPr id="4" name="テキスト ボックス 3"/>
        <xdr:cNvSpPr txBox="1"/>
      </xdr:nvSpPr>
      <xdr:spPr>
        <a:xfrm>
          <a:off x="219075" y="3410585"/>
          <a:ext cx="1494790" cy="136842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b="1">
              <a:latin typeface="HGPｺﾞｼｯｸM"/>
              <a:ea typeface="HGPｺﾞｼｯｸM"/>
            </a:rPr>
            <a:t>STEP 1</a:t>
          </a:r>
          <a:endParaRPr kumimoji="1" lang="en-US" altLang="ja-JP" sz="1200" b="1">
            <a:latin typeface="HGPｺﾞｼｯｸM"/>
            <a:ea typeface="HGPｺﾞｼｯｸM"/>
          </a:endParaRPr>
        </a:p>
        <a:p>
          <a:pPr marL="0" marR="0" lvl="0" indent="0" defTabSz="914400" eaLnBrk="1" fontAlgn="auto" latinLnBrk="0" hangingPunct="1">
            <a:lnSpc>
              <a:spcPct val="100000"/>
            </a:lnSpc>
            <a:spcBef>
              <a:spcPts val="0"/>
            </a:spcBef>
            <a:spcAft>
              <a:spcPts val="0"/>
            </a:spcAft>
            <a:defRPr/>
          </a:pPr>
          <a:r>
            <a:rPr kumimoji="1" lang="ja-JP" altLang="en-US" sz="1200" baseline="0">
              <a:solidFill>
                <a:schemeClr val="dk1"/>
              </a:solidFill>
              <a:effectLst/>
              <a:latin typeface="HGPｺﾞｼｯｸM"/>
              <a:ea typeface="HGPｺﾞｼｯｸM"/>
              <a:cs typeface="+mn-cs"/>
            </a:rPr>
            <a:t>第１号様式 「</a:t>
          </a:r>
          <a:r>
            <a:rPr kumimoji="1" lang="ja-JP" altLang="en-US" sz="1200">
              <a:solidFill>
                <a:schemeClr val="dk1"/>
              </a:solidFill>
              <a:effectLst/>
              <a:latin typeface="HGPｺﾞｼｯｸM"/>
              <a:ea typeface="HGPｺﾞｼｯｸM"/>
              <a:cs typeface="+mn-cs"/>
            </a:rPr>
            <a:t>申請者情報シート</a:t>
          </a:r>
          <a:r>
            <a:rPr kumimoji="1" lang="ja-JP" altLang="ja-JP" sz="1200">
              <a:solidFill>
                <a:schemeClr val="dk1"/>
              </a:solidFill>
              <a:effectLst/>
              <a:latin typeface="HGPｺﾞｼｯｸM"/>
              <a:ea typeface="HGPｺﾞｼｯｸM"/>
              <a:cs typeface="+mn-cs"/>
            </a:rPr>
            <a:t>」</a:t>
          </a:r>
          <a:r>
            <a:rPr kumimoji="1" lang="ja-JP" altLang="en-US" sz="1200">
              <a:solidFill>
                <a:schemeClr val="dk1"/>
              </a:solidFill>
              <a:effectLst/>
              <a:latin typeface="HGPｺﾞｼｯｸM"/>
              <a:ea typeface="HGPｺﾞｼｯｸM"/>
              <a:cs typeface="+mn-cs"/>
            </a:rPr>
            <a:t>に必要事項を入力します</a:t>
          </a:r>
          <a:r>
            <a:rPr kumimoji="1" lang="ja-JP" altLang="en-US" sz="1100">
              <a:solidFill>
                <a:schemeClr val="dk1"/>
              </a:solidFill>
              <a:effectLst/>
              <a:latin typeface="+mn-lt"/>
              <a:ea typeface="+mn-ea"/>
              <a:cs typeface="+mn-cs"/>
            </a:rPr>
            <a:t>。</a:t>
          </a:r>
          <a:endParaRPr lang="ja-JP" altLang="ja-JP" sz="1100">
            <a:effectLst/>
          </a:endParaRPr>
        </a:p>
      </xdr:txBody>
    </xdr:sp>
    <xdr:clientData/>
  </xdr:twoCellAnchor>
  <xdr:twoCellAnchor>
    <xdr:from xmlns:xdr="http://schemas.openxmlformats.org/drawingml/2006/spreadsheetDrawing">
      <xdr:col>3</xdr:col>
      <xdr:colOff>159385</xdr:colOff>
      <xdr:row>12</xdr:row>
      <xdr:rowOff>146685</xdr:rowOff>
    </xdr:from>
    <xdr:to xmlns:xdr="http://schemas.openxmlformats.org/drawingml/2006/spreadsheetDrawing">
      <xdr:col>12</xdr:col>
      <xdr:colOff>90170</xdr:colOff>
      <xdr:row>18</xdr:row>
      <xdr:rowOff>11430</xdr:rowOff>
    </xdr:to>
    <xdr:sp macro="" textlink="">
      <xdr:nvSpPr>
        <xdr:cNvPr id="5" name="テキスト ボックス 4"/>
        <xdr:cNvSpPr txBox="1"/>
      </xdr:nvSpPr>
      <xdr:spPr>
        <a:xfrm>
          <a:off x="2120900" y="3428365"/>
          <a:ext cx="8131810" cy="135064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b="1">
              <a:latin typeface="HGSｺﾞｼｯｸM"/>
              <a:ea typeface="HGSｺﾞｼｯｸM"/>
            </a:rPr>
            <a:t>STEP 2</a:t>
          </a:r>
          <a:endParaRPr kumimoji="1" lang="en-US" altLang="ja-JP" sz="1200" b="1">
            <a:latin typeface="HGSｺﾞｼｯｸM"/>
            <a:ea typeface="HGSｺﾞｼｯｸM"/>
          </a:endParaRPr>
        </a:p>
        <a:p>
          <a:r>
            <a:rPr kumimoji="1" lang="ja-JP" altLang="en-US" sz="1200">
              <a:latin typeface="HGSｺﾞｼｯｸM"/>
              <a:ea typeface="HGSｺﾞｼｯｸM"/>
            </a:rPr>
            <a:t>第２号様式「ツアー情報」に必要事項を入力します。</a:t>
          </a:r>
          <a:endParaRPr kumimoji="1" lang="en-US" altLang="ja-JP" sz="1200">
            <a:latin typeface="HGSｺﾞｼｯｸM"/>
            <a:ea typeface="HGSｺﾞｼｯｸM"/>
          </a:endParaRPr>
        </a:p>
        <a:p>
          <a:r>
            <a:rPr kumimoji="1" lang="ja-JP" altLang="en-US" sz="1200">
              <a:latin typeface="HGSｺﾞｼｯｸM"/>
              <a:ea typeface="HGSｺﾞｼｯｸM"/>
            </a:rPr>
            <a:t>青色の部分が入力する箇所です。補助金額は自動計算されます。</a:t>
          </a:r>
          <a:br>
            <a:rPr kumimoji="1" lang="en-US" altLang="ja-JP" sz="1200">
              <a:latin typeface="HGSｺﾞｼｯｸM"/>
              <a:ea typeface="HGSｺﾞｼｯｸM"/>
            </a:rPr>
          </a:br>
          <a:r>
            <a:rPr kumimoji="1" lang="ja-JP" altLang="ja-JP" sz="1200" b="0">
              <a:solidFill>
                <a:schemeClr val="dk1"/>
              </a:solidFill>
              <a:effectLst/>
              <a:latin typeface="HGSｺﾞｼｯｸM"/>
              <a:ea typeface="HGSｺﾞｼｯｸM"/>
              <a:cs typeface="+mn-cs"/>
            </a:rPr>
            <a:t>必要事項を入力すると、別シート</a:t>
          </a:r>
          <a:r>
            <a:rPr kumimoji="1" lang="ja-JP" altLang="en-US" sz="1200" b="0">
              <a:solidFill>
                <a:schemeClr val="dk1"/>
              </a:solidFill>
              <a:effectLst/>
              <a:latin typeface="HGSｺﾞｼｯｸM"/>
              <a:ea typeface="HGSｺﾞｼｯｸM"/>
              <a:cs typeface="+mn-cs"/>
            </a:rPr>
            <a:t>の</a:t>
          </a:r>
          <a:r>
            <a:rPr kumimoji="1" lang="ja-JP" altLang="ja-JP" sz="1200" b="0">
              <a:solidFill>
                <a:schemeClr val="dk1"/>
              </a:solidFill>
              <a:effectLst/>
              <a:latin typeface="HGSｺﾞｼｯｸM"/>
              <a:ea typeface="HGSｺﾞｼｯｸM"/>
              <a:cs typeface="+mn-cs"/>
            </a:rPr>
            <a:t>申請書様式</a:t>
          </a:r>
          <a:r>
            <a:rPr kumimoji="1" lang="ja-JP" altLang="en-US" sz="1200" b="0">
              <a:solidFill>
                <a:schemeClr val="dk1"/>
              </a:solidFill>
              <a:effectLst/>
              <a:latin typeface="HGSｺﾞｼｯｸM"/>
              <a:ea typeface="HGSｺﾞｼｯｸM"/>
              <a:cs typeface="+mn-cs"/>
            </a:rPr>
            <a:t>に</a:t>
          </a:r>
          <a:r>
            <a:rPr kumimoji="1" lang="ja-JP" altLang="ja-JP" sz="1200" b="0">
              <a:solidFill>
                <a:schemeClr val="dk1"/>
              </a:solidFill>
              <a:effectLst/>
              <a:latin typeface="HGSｺﾞｼｯｸM"/>
              <a:ea typeface="HGSｺﾞｼｯｸM"/>
              <a:cs typeface="+mn-cs"/>
            </a:rPr>
            <a:t>自動で入力されます。</a:t>
          </a:r>
          <a:endParaRPr kumimoji="1" lang="en-US" altLang="ja-JP" sz="1100" b="0">
            <a:solidFill>
              <a:schemeClr val="dk1"/>
            </a:solidFill>
            <a:effectLst/>
            <a:latin typeface="+mn-lt"/>
            <a:ea typeface="+mn-ea"/>
            <a:cs typeface="+mn-cs"/>
          </a:endParaRPr>
        </a:p>
      </xdr:txBody>
    </xdr:sp>
    <xdr:clientData/>
  </xdr:twoCellAnchor>
  <xdr:twoCellAnchor editAs="oneCell">
    <xdr:from xmlns:xdr="http://schemas.openxmlformats.org/drawingml/2006/spreadsheetDrawing">
      <xdr:col>16</xdr:col>
      <xdr:colOff>285750</xdr:colOff>
      <xdr:row>4</xdr:row>
      <xdr:rowOff>19050</xdr:rowOff>
    </xdr:from>
    <xdr:to xmlns:xdr="http://schemas.openxmlformats.org/drawingml/2006/spreadsheetDrawing">
      <xdr:col>17</xdr:col>
      <xdr:colOff>259080</xdr:colOff>
      <xdr:row>8</xdr:row>
      <xdr:rowOff>83820</xdr:rowOff>
    </xdr:to>
    <xdr:pic macro="">
      <xdr:nvPicPr>
        <xdr:cNvPr id="6" name="グラフィックス 5" descr="封筒を開く"/>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182090" y="1424305"/>
          <a:ext cx="906780" cy="950595"/>
        </a:xfrm>
        <a:prstGeom prst="rect">
          <a:avLst/>
        </a:prstGeom>
      </xdr:spPr>
    </xdr:pic>
    <xdr:clientData/>
  </xdr:twoCellAnchor>
  <xdr:twoCellAnchor>
    <xdr:from xmlns:xdr="http://schemas.openxmlformats.org/drawingml/2006/spreadsheetDrawing">
      <xdr:col>12</xdr:col>
      <xdr:colOff>332740</xdr:colOff>
      <xdr:row>12</xdr:row>
      <xdr:rowOff>152400</xdr:rowOff>
    </xdr:from>
    <xdr:to xmlns:xdr="http://schemas.openxmlformats.org/drawingml/2006/spreadsheetDrawing">
      <xdr:col>17</xdr:col>
      <xdr:colOff>662940</xdr:colOff>
      <xdr:row>18</xdr:row>
      <xdr:rowOff>11430</xdr:rowOff>
    </xdr:to>
    <xdr:sp macro="" textlink="">
      <xdr:nvSpPr>
        <xdr:cNvPr id="7" name="テキスト ボックス 6"/>
        <xdr:cNvSpPr txBox="1"/>
      </xdr:nvSpPr>
      <xdr:spPr>
        <a:xfrm>
          <a:off x="10495280" y="3434080"/>
          <a:ext cx="4997450" cy="134493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b="1">
              <a:latin typeface="HGSｺﾞｼｯｸM"/>
              <a:ea typeface="HGSｺﾞｼｯｸM"/>
            </a:rPr>
            <a:t>STEP 3</a:t>
          </a:r>
          <a:endParaRPr kumimoji="1" lang="en-US" altLang="ja-JP" sz="1200" b="1">
            <a:latin typeface="HGSｺﾞｼｯｸM"/>
            <a:ea typeface="HGSｺﾞｼｯｸM"/>
          </a:endParaRPr>
        </a:p>
        <a:p>
          <a:pPr>
            <a:lnSpc>
              <a:spcPts val="1500"/>
            </a:lnSpc>
          </a:pPr>
          <a:r>
            <a:rPr kumimoji="1" lang="ja-JP" altLang="en-US" sz="1200">
              <a:solidFill>
                <a:schemeClr val="tx1"/>
              </a:solidFill>
              <a:latin typeface="HGSｺﾞｼｯｸM"/>
              <a:ea typeface="HGSｺﾞｼｯｸM"/>
            </a:rPr>
            <a:t>必要事項を記入した</a:t>
          </a:r>
          <a:r>
            <a:rPr kumimoji="1" lang="en-US" altLang="ja-JP" sz="1200">
              <a:solidFill>
                <a:schemeClr val="tx1"/>
              </a:solidFill>
              <a:latin typeface="HGSｺﾞｼｯｸM"/>
              <a:ea typeface="HGSｺﾞｼｯｸM"/>
            </a:rPr>
            <a:t>Excel</a:t>
          </a:r>
          <a:r>
            <a:rPr kumimoji="1" lang="ja-JP" altLang="en-US" sz="1200">
              <a:solidFill>
                <a:schemeClr val="tx1"/>
              </a:solidFill>
              <a:latin typeface="HGSｺﾞｼｯｸM"/>
              <a:ea typeface="HGSｺﾞｼｯｸM"/>
            </a:rPr>
            <a:t>と必要書類をデータでメールにて</a:t>
          </a:r>
          <a:r>
            <a:rPr kumimoji="1" lang="ja-JP" altLang="en-US" sz="1200" b="1">
              <a:solidFill>
                <a:schemeClr val="tx1"/>
              </a:solidFill>
              <a:latin typeface="HGSｺﾞｼｯｸM"/>
              <a:ea typeface="HGSｺﾞｼｯｸM"/>
            </a:rPr>
            <a:t>（二本松市観光連盟事務局</a:t>
          </a:r>
          <a:r>
            <a:rPr kumimoji="1" lang="ja-JP" altLang="en-US" sz="1200">
              <a:solidFill>
                <a:schemeClr val="tx1"/>
              </a:solidFill>
              <a:latin typeface="HGSｺﾞｼｯｸM"/>
              <a:ea typeface="HGSｺﾞｼｯｸM"/>
            </a:rPr>
            <a:t>ま</a:t>
          </a:r>
          <a:r>
            <a:rPr kumimoji="1" lang="ja-JP" altLang="en-US" sz="1200">
              <a:latin typeface="HGSｺﾞｼｯｸM"/>
              <a:ea typeface="HGSｺﾞｼｯｸM"/>
            </a:rPr>
            <a:t>でお送りください。</a:t>
          </a:r>
          <a:endParaRPr kumimoji="1" lang="en-US" altLang="ja-JP" sz="1200" b="0">
            <a:solidFill>
              <a:srgbClr val="FF0000"/>
            </a:solidFill>
            <a:effectLst/>
            <a:latin typeface="HGSｺﾞｼｯｸM"/>
            <a:ea typeface="HGSｺﾞｼｯｸM"/>
            <a:cs typeface="+mn-cs"/>
          </a:endParaRPr>
        </a:p>
        <a:p>
          <a:pPr>
            <a:lnSpc>
              <a:spcPts val="1500"/>
            </a:lnSpc>
          </a:pPr>
          <a:endParaRPr kumimoji="1" lang="en-US" altLang="ja-JP" sz="1100" b="0" u="none">
            <a:solidFill>
              <a:srgbClr val="FF0000"/>
            </a:solidFill>
            <a:effectLst/>
            <a:latin typeface="+mn-lt"/>
            <a:ea typeface="+mn-ea"/>
            <a:cs typeface="+mn-cs"/>
          </a:endParaRPr>
        </a:p>
      </xdr:txBody>
    </xdr:sp>
    <xdr:clientData/>
  </xdr:twoCellAnchor>
  <xdr:oneCellAnchor>
    <xdr:from xmlns:xdr="http://schemas.openxmlformats.org/drawingml/2006/spreadsheetDrawing">
      <xdr:col>2</xdr:col>
      <xdr:colOff>537845</xdr:colOff>
      <xdr:row>20</xdr:row>
      <xdr:rowOff>231140</xdr:rowOff>
    </xdr:from>
    <xdr:ext cx="164465" cy="325120"/>
    <xdr:sp macro="" textlink="">
      <xdr:nvSpPr>
        <xdr:cNvPr id="8" name="テキスト ボックス 7"/>
        <xdr:cNvSpPr txBox="1"/>
      </xdr:nvSpPr>
      <xdr:spPr>
        <a:xfrm>
          <a:off x="1632585" y="5494020"/>
          <a:ext cx="164465"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0</xdr:col>
      <xdr:colOff>212725</xdr:colOff>
      <xdr:row>18</xdr:row>
      <xdr:rowOff>155575</xdr:rowOff>
    </xdr:from>
    <xdr:to xmlns:xdr="http://schemas.openxmlformats.org/drawingml/2006/spreadsheetDrawing">
      <xdr:col>13</xdr:col>
      <xdr:colOff>371475</xdr:colOff>
      <xdr:row>32</xdr:row>
      <xdr:rowOff>124460</xdr:rowOff>
    </xdr:to>
    <xdr:sp macro="" textlink="">
      <xdr:nvSpPr>
        <xdr:cNvPr id="9" name="テキスト ボックス 8"/>
        <xdr:cNvSpPr txBox="1"/>
      </xdr:nvSpPr>
      <xdr:spPr>
        <a:xfrm>
          <a:off x="212725" y="4923155"/>
          <a:ext cx="11254740" cy="3559810"/>
        </a:xfrm>
        <a:prstGeom prst="rect">
          <a:avLst/>
        </a:prstGeom>
        <a:solidFill>
          <a:schemeClr val="accent5">
            <a:lumMod val="20000"/>
            <a:lumOff val="80000"/>
          </a:schemeClr>
        </a:solidFill>
        <a:ln w="9525" cmpd="sng">
          <a:solidFill>
            <a:schemeClr val="tx1"/>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ja-JP" altLang="en-US" sz="1200"/>
        </a:p>
      </xdr:txBody>
    </xdr:sp>
    <xdr:clientData/>
  </xdr:twoCellAnchor>
  <xdr:twoCellAnchor>
    <xdr:from xmlns:xdr="http://schemas.openxmlformats.org/drawingml/2006/spreadsheetDrawing">
      <xdr:col>1</xdr:col>
      <xdr:colOff>293370</xdr:colOff>
      <xdr:row>20</xdr:row>
      <xdr:rowOff>97790</xdr:rowOff>
    </xdr:from>
    <xdr:to xmlns:xdr="http://schemas.openxmlformats.org/drawingml/2006/spreadsheetDrawing">
      <xdr:col>4</xdr:col>
      <xdr:colOff>552450</xdr:colOff>
      <xdr:row>31</xdr:row>
      <xdr:rowOff>33655</xdr:rowOff>
    </xdr:to>
    <xdr:sp macro="" textlink="">
      <xdr:nvSpPr>
        <xdr:cNvPr id="10" name="テキスト ボックス 9"/>
        <xdr:cNvSpPr txBox="1"/>
      </xdr:nvSpPr>
      <xdr:spPr>
        <a:xfrm>
          <a:off x="521335" y="5360670"/>
          <a:ext cx="2859405" cy="2688590"/>
        </a:xfrm>
        <a:prstGeom prst="rect">
          <a:avLst/>
        </a:prstGeom>
        <a:noFill/>
        <a:ln w="9525" cmpd="sng">
          <a:no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spcBef>
              <a:spcPts val="100"/>
            </a:spcBef>
            <a:spcAft>
              <a:spcPts val="100"/>
            </a:spcAft>
          </a:pPr>
          <a:r>
            <a:rPr kumimoji="1" lang="en-US" altLang="ja-JP" sz="1100" b="1" baseline="0">
              <a:solidFill>
                <a:schemeClr val="dk1"/>
              </a:solidFill>
              <a:effectLst/>
              <a:latin typeface="HGPｺﾞｼｯｸM"/>
              <a:ea typeface="HGPｺﾞｼｯｸM"/>
              <a:cs typeface="+mn-cs"/>
            </a:rPr>
            <a:t>【</a:t>
          </a:r>
          <a:r>
            <a:rPr kumimoji="1" lang="ja-JP" altLang="ja-JP" sz="1100" b="1">
              <a:solidFill>
                <a:schemeClr val="dk1"/>
              </a:solidFill>
              <a:effectLst/>
              <a:latin typeface="HGPｺﾞｼｯｸM"/>
              <a:ea typeface="HGPｺﾞｼｯｸM"/>
              <a:cs typeface="+mn-cs"/>
            </a:rPr>
            <a:t>旅行出発</a:t>
          </a:r>
          <a:r>
            <a:rPr kumimoji="1" lang="en-US" altLang="ja-JP" sz="1100" b="1">
              <a:solidFill>
                <a:schemeClr val="dk1"/>
              </a:solidFill>
              <a:effectLst/>
              <a:latin typeface="HGPｺﾞｼｯｸM"/>
              <a:ea typeface="HGPｺﾞｼｯｸM"/>
              <a:cs typeface="+mn-cs"/>
            </a:rPr>
            <a:t>7</a:t>
          </a:r>
          <a:r>
            <a:rPr kumimoji="1" lang="ja-JP" altLang="ja-JP" sz="1100" b="1">
              <a:solidFill>
                <a:schemeClr val="dk1"/>
              </a:solidFill>
              <a:effectLst/>
              <a:latin typeface="HGPｺﾞｼｯｸM"/>
              <a:ea typeface="HGPｺﾞｼｯｸM"/>
              <a:cs typeface="+mn-cs"/>
            </a:rPr>
            <a:t>日前までに提出する様式</a:t>
          </a:r>
          <a:r>
            <a:rPr kumimoji="1" lang="en-US" altLang="ja-JP" sz="1100" b="1">
              <a:solidFill>
                <a:schemeClr val="dk1"/>
              </a:solidFill>
              <a:effectLst/>
              <a:latin typeface="HGPｺﾞｼｯｸM"/>
              <a:ea typeface="HGPｺﾞｼｯｸM"/>
              <a:cs typeface="+mn-cs"/>
            </a:rPr>
            <a:t>】</a:t>
          </a:r>
          <a:endParaRPr lang="ja-JP" altLang="ja-JP" sz="1100" b="1">
            <a:effectLst/>
            <a:latin typeface="HGPｺﾞｼｯｸM"/>
            <a:ea typeface="HGPｺﾞｼｯｸM"/>
          </a:endParaRPr>
        </a:p>
        <a:p>
          <a:pPr>
            <a:spcBef>
              <a:spcPts val="100"/>
            </a:spcBef>
            <a:spcAft>
              <a:spcPts val="100"/>
            </a:spcAft>
          </a:pPr>
          <a:r>
            <a:rPr kumimoji="1" lang="ja-JP" altLang="en-US" sz="1100">
              <a:solidFill>
                <a:schemeClr val="dk1"/>
              </a:solidFill>
              <a:effectLst/>
              <a:latin typeface="HGPｺﾞｼｯｸM"/>
              <a:ea typeface="HGPｺﾞｼｯｸM"/>
              <a:cs typeface="+mn-cs"/>
            </a:rPr>
            <a:t>□第３</a:t>
          </a:r>
          <a:r>
            <a:rPr kumimoji="1" lang="ja-JP" altLang="ja-JP" sz="1100">
              <a:solidFill>
                <a:schemeClr val="dk1"/>
              </a:solidFill>
              <a:effectLst/>
              <a:latin typeface="HGPｺﾞｼｯｸM"/>
              <a:ea typeface="HGPｺﾞｼｯｸM"/>
              <a:cs typeface="+mn-cs"/>
            </a:rPr>
            <a:t>号様式　申請書</a:t>
          </a:r>
          <a:endParaRPr lang="ja-JP" altLang="ja-JP" sz="1100">
            <a:solidFill>
              <a:srgbClr val="FF0000"/>
            </a:solidFill>
            <a:effectLst/>
            <a:latin typeface="HGPｺﾞｼｯｸM"/>
            <a:ea typeface="HGPｺﾞｼｯｸM"/>
          </a:endParaRPr>
        </a:p>
        <a:p>
          <a:pPr>
            <a:spcBef>
              <a:spcPts val="100"/>
            </a:spcBef>
            <a:spcAft>
              <a:spcPts val="100"/>
            </a:spcAft>
          </a:pPr>
          <a:r>
            <a:rPr kumimoji="1" lang="ja-JP" altLang="en-US" sz="1100">
              <a:solidFill>
                <a:schemeClr val="dk1"/>
              </a:solidFill>
              <a:effectLst/>
              <a:latin typeface="HGPｺﾞｼｯｸM"/>
              <a:ea typeface="HGPｺﾞｼｯｸM"/>
              <a:cs typeface="+mn-cs"/>
            </a:rPr>
            <a:t>□第２号様式</a:t>
          </a:r>
          <a:r>
            <a:rPr kumimoji="1" lang="ja-JP" altLang="ja-JP" sz="1100">
              <a:solidFill>
                <a:schemeClr val="tx1"/>
              </a:solidFill>
              <a:effectLst/>
              <a:latin typeface="HGPｺﾞｼｯｸM"/>
              <a:ea typeface="HGPｺﾞｼｯｸM"/>
              <a:cs typeface="+mn-cs"/>
            </a:rPr>
            <a:t>　</a:t>
          </a:r>
          <a:r>
            <a:rPr kumimoji="1" lang="ja-JP" altLang="en-US" sz="1100">
              <a:solidFill>
                <a:schemeClr val="tx1"/>
              </a:solidFill>
              <a:effectLst/>
              <a:latin typeface="HGPｺﾞｼｯｸM"/>
              <a:ea typeface="HGPｺﾞｼｯｸM"/>
              <a:cs typeface="+mn-cs"/>
            </a:rPr>
            <a:t>ツアー情報（申請時部分記載）</a:t>
          </a:r>
          <a:endParaRPr kumimoji="1" lang="en-US" altLang="ja-JP" sz="1100">
            <a:solidFill>
              <a:schemeClr val="tx1"/>
            </a:solidFill>
            <a:effectLst/>
            <a:latin typeface="HGPｺﾞｼｯｸM"/>
            <a:ea typeface="HGPｺﾞｼｯｸM"/>
            <a:cs typeface="+mn-cs"/>
          </a:endParaRPr>
        </a:p>
        <a:p>
          <a:pPr>
            <a:spcBef>
              <a:spcPts val="100"/>
            </a:spcBef>
            <a:spcAft>
              <a:spcPts val="100"/>
            </a:spcAft>
          </a:pPr>
          <a:r>
            <a:rPr kumimoji="1" lang="ja-JP" altLang="en-US" sz="1100">
              <a:solidFill>
                <a:schemeClr val="dk1"/>
              </a:solidFill>
              <a:effectLst/>
              <a:latin typeface="HGPｺﾞｼｯｸM"/>
              <a:ea typeface="HGPｺﾞｼｯｸM"/>
              <a:cs typeface="+mn-cs"/>
            </a:rPr>
            <a:t>□旅程表</a:t>
          </a:r>
          <a:endParaRPr kumimoji="1" lang="en-US" altLang="ja-JP" sz="1100">
            <a:solidFill>
              <a:schemeClr val="dk1"/>
            </a:solidFill>
            <a:effectLst/>
            <a:latin typeface="HGPｺﾞｼｯｸM"/>
            <a:ea typeface="HGPｺﾞｼｯｸM"/>
            <a:cs typeface="+mn-cs"/>
          </a:endParaRPr>
        </a:p>
        <a:p>
          <a:pPr>
            <a:spcBef>
              <a:spcPts val="100"/>
            </a:spcBef>
            <a:spcAft>
              <a:spcPts val="100"/>
            </a:spcAft>
          </a:pPr>
          <a:r>
            <a:rPr kumimoji="1" lang="ja-JP" altLang="en-US" sz="1100">
              <a:solidFill>
                <a:schemeClr val="dk1"/>
              </a:solidFill>
              <a:effectLst/>
              <a:latin typeface="HGPｺﾞｼｯｸM"/>
              <a:ea typeface="HGPｺﾞｼｯｸM"/>
              <a:cs typeface="+mn-cs"/>
            </a:rPr>
            <a:t>□募集広告</a:t>
          </a:r>
          <a:endParaRPr kumimoji="1" lang="en-US" altLang="ja-JP" sz="1100">
            <a:solidFill>
              <a:schemeClr val="dk1"/>
            </a:solidFill>
            <a:effectLst/>
            <a:latin typeface="HGPｺﾞｼｯｸM"/>
            <a:ea typeface="HGPｺﾞｼｯｸM"/>
            <a:cs typeface="+mn-cs"/>
          </a:endParaRPr>
        </a:p>
        <a:p>
          <a:pPr>
            <a:spcBef>
              <a:spcPts val="100"/>
            </a:spcBef>
            <a:spcAft>
              <a:spcPts val="100"/>
            </a:spcAft>
          </a:pPr>
          <a:r>
            <a:rPr kumimoji="1" lang="ja-JP" altLang="en-US" sz="1100">
              <a:solidFill>
                <a:schemeClr val="dk1"/>
              </a:solidFill>
              <a:effectLst/>
              <a:latin typeface="HGPｺﾞｼｯｸM"/>
              <a:ea typeface="HGPｺﾞｼｯｸM"/>
              <a:cs typeface="+mn-cs"/>
            </a:rPr>
            <a:t>□第１号様式</a:t>
          </a:r>
          <a:r>
            <a:rPr kumimoji="1" lang="ja-JP" altLang="ja-JP" sz="1100">
              <a:solidFill>
                <a:schemeClr val="dk1"/>
              </a:solidFill>
              <a:effectLst/>
              <a:latin typeface="HGPｺﾞｼｯｸM"/>
              <a:ea typeface="HGPｺﾞｼｯｸM"/>
              <a:cs typeface="+mn-cs"/>
            </a:rPr>
            <a:t>　</a:t>
          </a:r>
          <a:r>
            <a:rPr kumimoji="1" lang="ja-JP" altLang="en-US" sz="1100">
              <a:solidFill>
                <a:schemeClr val="dk1"/>
              </a:solidFill>
              <a:effectLst/>
              <a:latin typeface="HGPｺﾞｼｯｸM"/>
              <a:ea typeface="HGPｺﾞｼｯｸM"/>
              <a:cs typeface="+mn-cs"/>
            </a:rPr>
            <a:t>申請者情報シート</a:t>
          </a:r>
          <a:endParaRPr kumimoji="1" lang="en-US" altLang="ja-JP" sz="1100">
            <a:solidFill>
              <a:schemeClr val="dk1"/>
            </a:solidFill>
            <a:effectLst/>
            <a:latin typeface="HGPｺﾞｼｯｸM"/>
            <a:ea typeface="HGPｺﾞｼｯｸM"/>
            <a:cs typeface="+mn-cs"/>
          </a:endParaRPr>
        </a:p>
        <a:p>
          <a:pPr>
            <a:spcBef>
              <a:spcPts val="100"/>
            </a:spcBef>
            <a:spcAft>
              <a:spcPts val="100"/>
            </a:spcAft>
          </a:pPr>
          <a:r>
            <a:rPr kumimoji="1" lang="ja-JP" altLang="en-US" sz="1100">
              <a:solidFill>
                <a:schemeClr val="dk1"/>
              </a:solidFill>
              <a:effectLst/>
              <a:latin typeface="HGPｺﾞｼｯｸM"/>
              <a:ea typeface="HGPｺﾞｼｯｸM"/>
              <a:cs typeface="+mn-cs"/>
            </a:rPr>
            <a:t>□法人代表者の名刺の写し</a:t>
          </a:r>
          <a:endParaRPr kumimoji="1" lang="en-US" altLang="ja-JP" sz="1100">
            <a:solidFill>
              <a:schemeClr val="dk1"/>
            </a:solidFill>
            <a:effectLst/>
            <a:latin typeface="HGPｺﾞｼｯｸM"/>
            <a:ea typeface="HGPｺﾞｼｯｸM"/>
            <a:cs typeface="+mn-cs"/>
          </a:endParaRPr>
        </a:p>
        <a:p>
          <a:pPr>
            <a:spcBef>
              <a:spcPts val="100"/>
            </a:spcBef>
            <a:spcAft>
              <a:spcPts val="100"/>
            </a:spcAft>
          </a:pPr>
          <a:r>
            <a:rPr kumimoji="1" lang="ja-JP" altLang="en-US" sz="1100">
              <a:solidFill>
                <a:schemeClr val="dk1"/>
              </a:solidFill>
              <a:effectLst/>
              <a:latin typeface="HGPｺﾞｼｯｸM"/>
              <a:ea typeface="HGPｺﾞｼｯｸM"/>
              <a:cs typeface="+mn-cs"/>
            </a:rPr>
            <a:t>□申請担当者の名刺の写し</a:t>
          </a:r>
          <a:endParaRPr kumimoji="1" lang="en-US" altLang="ja-JP" sz="1100">
            <a:solidFill>
              <a:schemeClr val="dk1"/>
            </a:solidFill>
            <a:effectLst/>
            <a:latin typeface="HGPｺﾞｼｯｸM"/>
            <a:ea typeface="HGPｺﾞｼｯｸM"/>
            <a:cs typeface="+mn-cs"/>
          </a:endParaRPr>
        </a:p>
        <a:p>
          <a:pPr marL="0" marR="0" lvl="0" indent="0" defTabSz="914400" eaLnBrk="1" fontAlgn="auto" latinLnBrk="0" hangingPunct="1">
            <a:lnSpc>
              <a:spcPct val="100000"/>
            </a:lnSpc>
            <a:spcBef>
              <a:spcPts val="100"/>
            </a:spcBef>
            <a:spcAft>
              <a:spcPts val="100"/>
            </a:spcAft>
            <a:defRPr/>
          </a:pPr>
          <a:r>
            <a:rPr kumimoji="1" lang="ja-JP" altLang="ja-JP" sz="1100">
              <a:solidFill>
                <a:schemeClr val="dk1"/>
              </a:solidFill>
              <a:effectLst/>
              <a:latin typeface="HGPｺﾞｼｯｸM"/>
              <a:ea typeface="HGPｺﾞｼｯｸM"/>
              <a:cs typeface="+mn-cs"/>
            </a:rPr>
            <a:t>□</a:t>
          </a:r>
          <a:r>
            <a:rPr kumimoji="1" lang="ja-JP" altLang="en-US" sz="1100">
              <a:solidFill>
                <a:schemeClr val="dk1"/>
              </a:solidFill>
              <a:effectLst/>
              <a:latin typeface="HGPｺﾞｼｯｸM"/>
              <a:ea typeface="HGPｺﾞｼｯｸM"/>
              <a:cs typeface="+mn-cs"/>
            </a:rPr>
            <a:t>振込口座の通帳の</a:t>
          </a:r>
          <a:r>
            <a:rPr kumimoji="1" lang="ja-JP" altLang="ja-JP" sz="1100">
              <a:solidFill>
                <a:schemeClr val="dk1"/>
              </a:solidFill>
              <a:effectLst/>
              <a:latin typeface="HGPｺﾞｼｯｸM"/>
              <a:ea typeface="HGPｺﾞｼｯｸM"/>
              <a:cs typeface="+mn-cs"/>
            </a:rPr>
            <a:t>写し</a:t>
          </a:r>
          <a:endParaRPr kumimoji="1" lang="en-US" altLang="ja-JP" sz="1100">
            <a:solidFill>
              <a:schemeClr val="dk1"/>
            </a:solidFill>
            <a:effectLst/>
            <a:latin typeface="HGPｺﾞｼｯｸM"/>
            <a:ea typeface="HGPｺﾞｼｯｸM"/>
            <a:cs typeface="+mn-cs"/>
          </a:endParaRPr>
        </a:p>
        <a:p>
          <a:pPr marL="0" marR="0" lvl="0" indent="0" defTabSz="914400" eaLnBrk="1" fontAlgn="auto" latinLnBrk="0" hangingPunct="1">
            <a:lnSpc>
              <a:spcPct val="100000"/>
            </a:lnSpc>
            <a:spcBef>
              <a:spcPts val="100"/>
            </a:spcBef>
            <a:spcAft>
              <a:spcPts val="100"/>
            </a:spcAft>
            <a:defRPr/>
          </a:pPr>
          <a:r>
            <a:rPr kumimoji="1" lang="ja-JP" altLang="en-US" sz="1100">
              <a:solidFill>
                <a:schemeClr val="dk1"/>
              </a:solidFill>
              <a:effectLst/>
              <a:latin typeface="HGPｺﾞｼｯｸM"/>
              <a:ea typeface="HGPｺﾞｼｯｸM"/>
              <a:cs typeface="+mn-cs"/>
            </a:rPr>
            <a:t>　</a:t>
          </a:r>
          <a:r>
            <a:rPr kumimoji="1" lang="ja-JP" altLang="en-US" sz="1100" b="0">
              <a:solidFill>
                <a:schemeClr val="dk1"/>
              </a:solidFill>
              <a:effectLst/>
              <a:latin typeface="HGPｺﾞｼｯｸM"/>
              <a:ea typeface="HGPｺﾞｼｯｸM"/>
              <a:cs typeface="+mn-cs"/>
            </a:rPr>
            <a:t>（インターネットバンキング口座情報可）</a:t>
          </a:r>
          <a:endParaRPr lang="ja-JP" altLang="ja-JP" sz="1100" b="0">
            <a:effectLst/>
            <a:latin typeface="HGPｺﾞｼｯｸM"/>
            <a:ea typeface="HGPｺﾞｼｯｸM"/>
          </a:endParaRPr>
        </a:p>
        <a:p>
          <a:pPr>
            <a:spcBef>
              <a:spcPts val="100"/>
            </a:spcBef>
            <a:spcAft>
              <a:spcPts val="100"/>
            </a:spcAft>
          </a:pPr>
          <a:endParaRPr lang="ja-JP" altLang="ja-JP" sz="1200">
            <a:effectLst/>
            <a:latin typeface="HGPｺﾞｼｯｸM"/>
            <a:ea typeface="HGPｺﾞｼｯｸM"/>
          </a:endParaRPr>
        </a:p>
        <a:p>
          <a:pPr>
            <a:spcBef>
              <a:spcPts val="100"/>
            </a:spcBef>
            <a:spcAft>
              <a:spcPts val="100"/>
            </a:spcAft>
          </a:pPr>
          <a:endParaRPr kumimoji="1" lang="ja-JP" altLang="en-US" sz="1000">
            <a:latin typeface="HGPｺﾞｼｯｸM"/>
            <a:ea typeface="HGPｺﾞｼｯｸM"/>
          </a:endParaRPr>
        </a:p>
      </xdr:txBody>
    </xdr:sp>
    <xdr:clientData/>
  </xdr:twoCellAnchor>
  <xdr:twoCellAnchor>
    <xdr:from xmlns:xdr="http://schemas.openxmlformats.org/drawingml/2006/spreadsheetDrawing">
      <xdr:col>9</xdr:col>
      <xdr:colOff>426720</xdr:colOff>
      <xdr:row>19</xdr:row>
      <xdr:rowOff>127000</xdr:rowOff>
    </xdr:from>
    <xdr:to xmlns:xdr="http://schemas.openxmlformats.org/drawingml/2006/spreadsheetDrawing">
      <xdr:col>13</xdr:col>
      <xdr:colOff>208915</xdr:colOff>
      <xdr:row>25</xdr:row>
      <xdr:rowOff>60960</xdr:rowOff>
    </xdr:to>
    <xdr:sp macro="" textlink="">
      <xdr:nvSpPr>
        <xdr:cNvPr id="11" name="テキスト ボックス 10"/>
        <xdr:cNvSpPr txBox="1"/>
      </xdr:nvSpPr>
      <xdr:spPr>
        <a:xfrm>
          <a:off x="7788910" y="5142230"/>
          <a:ext cx="3515995" cy="1419860"/>
        </a:xfrm>
        <a:prstGeom prst="rect">
          <a:avLst/>
        </a:prstGeom>
        <a:noFill/>
        <a:ln w="9525" cmpd="sng">
          <a:no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lang="ja-JP" altLang="ja-JP" sz="1000">
            <a:solidFill>
              <a:schemeClr val="tx1"/>
            </a:solidFill>
            <a:effectLst/>
          </a:endParaRPr>
        </a:p>
        <a:p>
          <a:r>
            <a:rPr kumimoji="1" lang="en-US" altLang="ja-JP" sz="1000" b="1">
              <a:solidFill>
                <a:schemeClr val="tx1"/>
              </a:solidFill>
              <a:effectLst/>
              <a:latin typeface="+mn-lt"/>
              <a:ea typeface="+mn-ea"/>
              <a:cs typeface="+mn-cs"/>
            </a:rPr>
            <a:t>【</a:t>
          </a:r>
          <a:r>
            <a:rPr kumimoji="1" lang="ja-JP" altLang="ja-JP" sz="1000" b="1">
              <a:solidFill>
                <a:schemeClr val="tx1"/>
              </a:solidFill>
              <a:effectLst/>
              <a:latin typeface="+mn-lt"/>
              <a:ea typeface="+mn-ea"/>
              <a:cs typeface="+mn-cs"/>
            </a:rPr>
            <a:t>申請の中止</a:t>
          </a:r>
          <a:r>
            <a:rPr kumimoji="1" lang="ja-JP" altLang="en-US" sz="1000" b="1">
              <a:solidFill>
                <a:schemeClr val="tx1"/>
              </a:solidFill>
              <a:effectLst/>
              <a:latin typeface="+mn-lt"/>
              <a:ea typeface="+mn-ea"/>
              <a:cs typeface="+mn-cs"/>
            </a:rPr>
            <a:t>時に</a:t>
          </a:r>
          <a:r>
            <a:rPr kumimoji="1" lang="ja-JP" altLang="ja-JP" sz="1000" b="1">
              <a:solidFill>
                <a:schemeClr val="tx1"/>
              </a:solidFill>
              <a:effectLst/>
              <a:latin typeface="+mn-lt"/>
              <a:ea typeface="+mn-ea"/>
              <a:cs typeface="+mn-cs"/>
            </a:rPr>
            <a:t>提出す</a:t>
          </a:r>
          <a:r>
            <a:rPr kumimoji="1" lang="ja-JP" altLang="en-US" sz="1000" b="1">
              <a:solidFill>
                <a:schemeClr val="tx1"/>
              </a:solidFill>
              <a:effectLst/>
              <a:latin typeface="+mn-lt"/>
              <a:ea typeface="+mn-ea"/>
              <a:cs typeface="+mn-cs"/>
            </a:rPr>
            <a:t>る</a:t>
          </a:r>
          <a:r>
            <a:rPr kumimoji="1" lang="ja-JP" altLang="ja-JP" sz="1000" b="1">
              <a:solidFill>
                <a:schemeClr val="tx1"/>
              </a:solidFill>
              <a:effectLst/>
              <a:latin typeface="+mn-lt"/>
              <a:ea typeface="+mn-ea"/>
              <a:cs typeface="+mn-cs"/>
            </a:rPr>
            <a:t>様式</a:t>
          </a:r>
          <a:r>
            <a:rPr kumimoji="1" lang="en-US" altLang="ja-JP" sz="1000" b="1">
              <a:solidFill>
                <a:schemeClr val="tx1"/>
              </a:solidFill>
              <a:effectLst/>
              <a:latin typeface="+mn-lt"/>
              <a:ea typeface="+mn-ea"/>
              <a:cs typeface="+mn-cs"/>
            </a:rPr>
            <a:t>】</a:t>
          </a:r>
          <a:endParaRPr lang="ja-JP" altLang="ja-JP" sz="1000" b="1">
            <a:solidFill>
              <a:schemeClr val="tx1"/>
            </a:solidFill>
            <a:effectLst/>
          </a:endParaRPr>
        </a:p>
        <a:p>
          <a:r>
            <a:rPr kumimoji="1" lang="ja-JP" altLang="en-US" sz="1000">
              <a:solidFill>
                <a:schemeClr val="tx1"/>
              </a:solidFill>
              <a:effectLst/>
              <a:latin typeface="+mn-lt"/>
              <a:ea typeface="+mn-ea"/>
              <a:cs typeface="+mn-cs"/>
            </a:rPr>
            <a:t>□</a:t>
          </a:r>
          <a:r>
            <a:rPr kumimoji="1" lang="en-US" altLang="ja-JP" sz="1000" baseline="0">
              <a:solidFill>
                <a:schemeClr val="tx1"/>
              </a:solidFill>
              <a:effectLst/>
              <a:latin typeface="+mn-lt"/>
              <a:ea typeface="+mn-ea"/>
              <a:cs typeface="+mn-cs"/>
            </a:rPr>
            <a:t> 第４号様式</a:t>
          </a:r>
          <a:r>
            <a:rPr kumimoji="1" lang="ja-JP" altLang="en-US" sz="1000" baseline="0">
              <a:solidFill>
                <a:schemeClr val="tx1"/>
              </a:solidFill>
              <a:effectLst/>
              <a:latin typeface="+mn-lt"/>
              <a:ea typeface="+mn-ea"/>
              <a:cs typeface="+mn-cs"/>
            </a:rPr>
            <a:t>　中止</a:t>
          </a:r>
          <a:r>
            <a:rPr kumimoji="1" lang="ja-JP" altLang="ja-JP" sz="1000" baseline="0">
              <a:solidFill>
                <a:schemeClr val="tx1"/>
              </a:solidFill>
              <a:effectLst/>
              <a:latin typeface="+mn-lt"/>
              <a:ea typeface="+mn-ea"/>
              <a:cs typeface="+mn-cs"/>
            </a:rPr>
            <a:t>承認申請書</a:t>
          </a:r>
          <a:endParaRPr kumimoji="1" lang="en-US" altLang="ja-JP" sz="1000" baseline="0">
            <a:solidFill>
              <a:schemeClr val="tx1"/>
            </a:solidFill>
            <a:effectLst/>
            <a:latin typeface="+mn-lt"/>
            <a:ea typeface="+mn-ea"/>
            <a:cs typeface="+mn-cs"/>
          </a:endParaRPr>
        </a:p>
        <a:p>
          <a:r>
            <a:rPr lang="en-US" altLang="ja-JP" sz="1000">
              <a:solidFill>
                <a:schemeClr val="tx1"/>
              </a:solidFill>
              <a:effectLst/>
            </a:rPr>
            <a:t>※</a:t>
          </a:r>
          <a:r>
            <a:rPr lang="ja-JP" altLang="en-US" sz="1000">
              <a:solidFill>
                <a:schemeClr val="tx1"/>
              </a:solidFill>
              <a:effectLst/>
            </a:rPr>
            <a:t>人数変更に対する変更申請書の提出は必要ありませんが、交付決定通知後、申請額の</a:t>
          </a:r>
          <a:r>
            <a:rPr lang="en-US" altLang="ja-JP" sz="1000">
              <a:solidFill>
                <a:schemeClr val="tx1"/>
              </a:solidFill>
              <a:effectLst/>
            </a:rPr>
            <a:t>25</a:t>
          </a:r>
          <a:r>
            <a:rPr lang="ja-JP" altLang="en-US" sz="1000">
              <a:solidFill>
                <a:schemeClr val="tx1"/>
              </a:solidFill>
              <a:effectLst/>
            </a:rPr>
            <a:t>％以上の増減額が生じる場合は、速やかに協会に通知ください。</a:t>
          </a:r>
          <a:endParaRPr lang="ja-JP" altLang="en-US" sz="1000">
            <a:solidFill>
              <a:schemeClr val="tx1"/>
            </a:solidFill>
            <a:effectLst/>
          </a:endParaRPr>
        </a:p>
        <a:p>
          <a:endParaRPr lang="ja-JP" altLang="ja-JP" sz="1000">
            <a:solidFill>
              <a:schemeClr val="tx1"/>
            </a:solidFill>
            <a:effectLst/>
          </a:endParaRPr>
        </a:p>
      </xdr:txBody>
    </xdr:sp>
    <xdr:clientData/>
  </xdr:twoCellAnchor>
  <xdr:twoCellAnchor>
    <xdr:from xmlns:xdr="http://schemas.openxmlformats.org/drawingml/2006/spreadsheetDrawing">
      <xdr:col>2</xdr:col>
      <xdr:colOff>75565</xdr:colOff>
      <xdr:row>18</xdr:row>
      <xdr:rowOff>165100</xdr:rowOff>
    </xdr:from>
    <xdr:to xmlns:xdr="http://schemas.openxmlformats.org/drawingml/2006/spreadsheetDrawing">
      <xdr:col>5</xdr:col>
      <xdr:colOff>421005</xdr:colOff>
      <xdr:row>20</xdr:row>
      <xdr:rowOff>130175</xdr:rowOff>
    </xdr:to>
    <xdr:sp macro="" textlink="">
      <xdr:nvSpPr>
        <xdr:cNvPr id="12" name="テキスト ボックス 11"/>
        <xdr:cNvSpPr txBox="1"/>
      </xdr:nvSpPr>
      <xdr:spPr>
        <a:xfrm>
          <a:off x="1170305" y="4932680"/>
          <a:ext cx="2945765" cy="4603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200">
              <a:latin typeface="HGPｺﾞｼｯｸM"/>
              <a:ea typeface="HGPｺﾞｼｯｸM"/>
            </a:rPr>
            <a:t>Q.</a:t>
          </a:r>
          <a:r>
            <a:rPr kumimoji="1" lang="ja-JP" altLang="en-US" sz="1200">
              <a:latin typeface="HGPｺﾞｼｯｸM"/>
              <a:ea typeface="HGPｺﾞｼｯｸM"/>
            </a:rPr>
            <a:t>申請に必要な書類は何ですか？</a:t>
          </a:r>
          <a:endParaRPr kumimoji="1" lang="en-US" altLang="ja-JP" sz="1200">
            <a:latin typeface="HGPｺﾞｼｯｸM"/>
            <a:ea typeface="HGPｺﾞｼｯｸM"/>
          </a:endParaRPr>
        </a:p>
      </xdr:txBody>
    </xdr:sp>
    <xdr:clientData/>
  </xdr:twoCellAnchor>
  <xdr:twoCellAnchor>
    <xdr:from xmlns:xdr="http://schemas.openxmlformats.org/drawingml/2006/spreadsheetDrawing">
      <xdr:col>4</xdr:col>
      <xdr:colOff>603250</xdr:colOff>
      <xdr:row>18</xdr:row>
      <xdr:rowOff>166370</xdr:rowOff>
    </xdr:from>
    <xdr:to xmlns:xdr="http://schemas.openxmlformats.org/drawingml/2006/spreadsheetDrawing">
      <xdr:col>9</xdr:col>
      <xdr:colOff>162560</xdr:colOff>
      <xdr:row>20</xdr:row>
      <xdr:rowOff>130810</xdr:rowOff>
    </xdr:to>
    <xdr:sp macro="" textlink="">
      <xdr:nvSpPr>
        <xdr:cNvPr id="13" name="テキスト ボックス 12"/>
        <xdr:cNvSpPr txBox="1"/>
      </xdr:nvSpPr>
      <xdr:spPr>
        <a:xfrm>
          <a:off x="3431540" y="4933950"/>
          <a:ext cx="4093210" cy="4597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b="1" u="sng">
              <a:latin typeface="HGPｺﾞｼｯｸM"/>
              <a:ea typeface="HGPｺﾞｼｯｸM"/>
            </a:rPr>
            <a:t>A.</a:t>
          </a:r>
          <a:r>
            <a:rPr kumimoji="1" lang="ja-JP" altLang="en-US" sz="1100" b="1" u="sng">
              <a:latin typeface="HGPｺﾞｼｯｸM"/>
              <a:ea typeface="HGPｺﾞｼｯｸM"/>
            </a:rPr>
            <a:t>下記の書類を提出してください。</a:t>
          </a:r>
          <a:endParaRPr kumimoji="1" lang="en-US" altLang="ja-JP" sz="1100" b="1" u="sng">
            <a:latin typeface="HGPｺﾞｼｯｸM"/>
            <a:ea typeface="HGPｺﾞｼｯｸM"/>
          </a:endParaRPr>
        </a:p>
      </xdr:txBody>
    </xdr:sp>
    <xdr:clientData/>
  </xdr:twoCellAnchor>
  <xdr:twoCellAnchor>
    <xdr:from xmlns:xdr="http://schemas.openxmlformats.org/drawingml/2006/spreadsheetDrawing">
      <xdr:col>11</xdr:col>
      <xdr:colOff>601345</xdr:colOff>
      <xdr:row>1</xdr:row>
      <xdr:rowOff>24765</xdr:rowOff>
    </xdr:from>
    <xdr:to xmlns:xdr="http://schemas.openxmlformats.org/drawingml/2006/spreadsheetDrawing">
      <xdr:col>18</xdr:col>
      <xdr:colOff>60960</xdr:colOff>
      <xdr:row>3</xdr:row>
      <xdr:rowOff>358775</xdr:rowOff>
    </xdr:to>
    <xdr:sp macro="" textlink="">
      <xdr:nvSpPr>
        <xdr:cNvPr id="14" name="テキスト ボックス 13"/>
        <xdr:cNvSpPr txBox="1"/>
      </xdr:nvSpPr>
      <xdr:spPr>
        <a:xfrm>
          <a:off x="9830435" y="158115"/>
          <a:ext cx="5746115" cy="796290"/>
        </a:xfrm>
        <a:prstGeom prst="rect">
          <a:avLst/>
        </a:prstGeom>
        <a:solidFill>
          <a:schemeClr val="lt1"/>
        </a:solidFill>
        <a:ln w="1905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050" b="1">
              <a:ln>
                <a:noFill/>
              </a:ln>
              <a:solidFill>
                <a:srgbClr val="FF0000"/>
              </a:solidFill>
            </a:rPr>
            <a:t>ランドオペレーターによる申請には、委任状の提出が必要です。</a:t>
          </a:r>
          <a:endParaRPr kumimoji="1" lang="en-US" altLang="ja-JP" sz="1050" b="1">
            <a:ln>
              <a:noFill/>
            </a:ln>
            <a:solidFill>
              <a:srgbClr val="FF0000"/>
            </a:solidFill>
          </a:endParaRPr>
        </a:p>
        <a:p>
          <a:r>
            <a:rPr kumimoji="1" lang="ja-JP" altLang="en-US" sz="1050" b="1">
              <a:ln>
                <a:noFill/>
              </a:ln>
              <a:solidFill>
                <a:srgbClr val="FF0000"/>
              </a:solidFill>
            </a:rPr>
            <a:t>旅行を企画した会社と第６</a:t>
          </a:r>
          <a:r>
            <a:rPr kumimoji="1" lang="ja-JP" altLang="en-US" sz="1050" b="1">
              <a:ln>
                <a:noFill/>
              </a:ln>
              <a:solidFill>
                <a:srgbClr val="FF0000"/>
              </a:solidFill>
            </a:rPr>
            <a:t>号様式の委任状を作成し、提出してください。</a:t>
          </a:r>
          <a:endParaRPr kumimoji="1" lang="ja-JP" altLang="en-US" sz="1050" b="1">
            <a:ln>
              <a:noFill/>
            </a:ln>
            <a:solidFill>
              <a:srgbClr val="FF0000"/>
            </a:solidFill>
          </a:endParaRPr>
        </a:p>
      </xdr:txBody>
    </xdr:sp>
    <xdr:clientData/>
  </xdr:twoCellAnchor>
  <xdr:twoCellAnchor>
    <xdr:from xmlns:xdr="http://schemas.openxmlformats.org/drawingml/2006/spreadsheetDrawing">
      <xdr:col>9</xdr:col>
      <xdr:colOff>434340</xdr:colOff>
      <xdr:row>24</xdr:row>
      <xdr:rowOff>124460</xdr:rowOff>
    </xdr:from>
    <xdr:to xmlns:xdr="http://schemas.openxmlformats.org/drawingml/2006/spreadsheetDrawing">
      <xdr:col>12</xdr:col>
      <xdr:colOff>660400</xdr:colOff>
      <xdr:row>28</xdr:row>
      <xdr:rowOff>48260</xdr:rowOff>
    </xdr:to>
    <xdr:sp macro="" textlink="">
      <xdr:nvSpPr>
        <xdr:cNvPr id="15" name="テキスト ボックス 14"/>
        <xdr:cNvSpPr txBox="1"/>
      </xdr:nvSpPr>
      <xdr:spPr>
        <a:xfrm>
          <a:off x="7796530" y="6377940"/>
          <a:ext cx="3026410" cy="914400"/>
        </a:xfrm>
        <a:prstGeom prst="rect">
          <a:avLst/>
        </a:prstGeom>
        <a:noFill/>
        <a:ln w="9525" cmpd="sng">
          <a:no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lang="ja-JP" altLang="ja-JP" sz="1000">
            <a:solidFill>
              <a:schemeClr val="tx1"/>
            </a:solidFill>
            <a:effectLst/>
          </a:endParaRPr>
        </a:p>
        <a:p>
          <a:r>
            <a:rPr kumimoji="1" lang="en-US" altLang="ja-JP" sz="1000" b="1">
              <a:solidFill>
                <a:schemeClr val="tx1"/>
              </a:solidFill>
              <a:effectLst/>
              <a:latin typeface="+mn-lt"/>
              <a:ea typeface="+mn-ea"/>
              <a:cs typeface="+mn-cs"/>
            </a:rPr>
            <a:t>【</a:t>
          </a:r>
          <a:r>
            <a:rPr kumimoji="1" lang="ja-JP" altLang="ja-JP" sz="1000" b="1">
              <a:solidFill>
                <a:schemeClr val="tx1"/>
              </a:solidFill>
              <a:effectLst/>
              <a:latin typeface="+mn-lt"/>
              <a:ea typeface="+mn-ea"/>
              <a:cs typeface="+mn-cs"/>
            </a:rPr>
            <a:t>代理で申請する場合</a:t>
          </a:r>
          <a:r>
            <a:rPr kumimoji="1" lang="en-US" altLang="ja-JP" sz="1000" b="1">
              <a:solidFill>
                <a:schemeClr val="tx1"/>
              </a:solidFill>
              <a:effectLst/>
              <a:latin typeface="+mn-lt"/>
              <a:ea typeface="+mn-ea"/>
              <a:cs typeface="+mn-cs"/>
            </a:rPr>
            <a:t>】</a:t>
          </a:r>
          <a:endParaRPr lang="ja-JP" altLang="ja-JP" sz="1000" b="1">
            <a:solidFill>
              <a:schemeClr val="tx1"/>
            </a:solidFill>
            <a:effectLst/>
          </a:endParaRPr>
        </a:p>
        <a:p>
          <a:r>
            <a:rPr kumimoji="1" lang="ja-JP" altLang="en-US" sz="1000">
              <a:solidFill>
                <a:schemeClr val="tx1"/>
              </a:solidFill>
              <a:effectLst/>
              <a:latin typeface="+mn-lt"/>
              <a:ea typeface="+mn-ea"/>
              <a:cs typeface="+mn-cs"/>
            </a:rPr>
            <a:t>□第６号様式</a:t>
          </a:r>
          <a:r>
            <a:rPr kumimoji="1" lang="ja-JP" altLang="ja-JP" sz="1000">
              <a:solidFill>
                <a:schemeClr val="tx1"/>
              </a:solidFill>
              <a:effectLst/>
              <a:latin typeface="+mn-lt"/>
              <a:ea typeface="+mn-ea"/>
              <a:cs typeface="+mn-cs"/>
            </a:rPr>
            <a:t>　委任状</a:t>
          </a:r>
          <a:r>
            <a:rPr kumimoji="1" lang="ja-JP" altLang="en-US" sz="1000">
              <a:solidFill>
                <a:srgbClr val="FF0000"/>
              </a:solidFill>
              <a:effectLst/>
              <a:latin typeface="+mn-lt"/>
              <a:ea typeface="+mn-ea"/>
              <a:cs typeface="+mn-cs"/>
            </a:rPr>
            <a:t>（押印＆原本郵送）</a:t>
          </a:r>
          <a:endParaRPr kumimoji="1" lang="ja-JP" altLang="en-US" sz="1000">
            <a:solidFill>
              <a:srgbClr val="FF0000"/>
            </a:solidFill>
          </a:endParaRPr>
        </a:p>
      </xdr:txBody>
    </xdr:sp>
    <xdr:clientData/>
  </xdr:twoCellAnchor>
  <xdr:twoCellAnchor>
    <xdr:from xmlns:xdr="http://schemas.openxmlformats.org/drawingml/2006/spreadsheetDrawing">
      <xdr:col>1</xdr:col>
      <xdr:colOff>266065</xdr:colOff>
      <xdr:row>11</xdr:row>
      <xdr:rowOff>172085</xdr:rowOff>
    </xdr:from>
    <xdr:to xmlns:xdr="http://schemas.openxmlformats.org/drawingml/2006/spreadsheetDrawing">
      <xdr:col>1</xdr:col>
      <xdr:colOff>555625</xdr:colOff>
      <xdr:row>12</xdr:row>
      <xdr:rowOff>178435</xdr:rowOff>
    </xdr:to>
    <xdr:cxnSp macro="">
      <xdr:nvCxnSpPr>
        <xdr:cNvPr id="16" name="直線コネクタ 15"/>
        <xdr:cNvCxnSpPr/>
      </xdr:nvCxnSpPr>
      <xdr:spPr>
        <a:xfrm flipH="1">
          <a:off x="494030" y="3206115"/>
          <a:ext cx="289560" cy="25400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291465</xdr:colOff>
      <xdr:row>11</xdr:row>
      <xdr:rowOff>135255</xdr:rowOff>
    </xdr:from>
    <xdr:to xmlns:xdr="http://schemas.openxmlformats.org/drawingml/2006/spreadsheetDrawing">
      <xdr:col>4</xdr:col>
      <xdr:colOff>554355</xdr:colOff>
      <xdr:row>12</xdr:row>
      <xdr:rowOff>168275</xdr:rowOff>
    </xdr:to>
    <xdr:cxnSp macro="">
      <xdr:nvCxnSpPr>
        <xdr:cNvPr id="17" name="直線コネクタ 16"/>
        <xdr:cNvCxnSpPr/>
      </xdr:nvCxnSpPr>
      <xdr:spPr>
        <a:xfrm flipH="1">
          <a:off x="3119755" y="3169285"/>
          <a:ext cx="262890" cy="280670"/>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561340</xdr:colOff>
      <xdr:row>3</xdr:row>
      <xdr:rowOff>457200</xdr:rowOff>
    </xdr:from>
    <xdr:to xmlns:xdr="http://schemas.openxmlformats.org/drawingml/2006/spreadsheetDrawing">
      <xdr:col>13</xdr:col>
      <xdr:colOff>632460</xdr:colOff>
      <xdr:row>8</xdr:row>
      <xdr:rowOff>158115</xdr:rowOff>
    </xdr:to>
    <xdr:sp macro="" textlink="">
      <xdr:nvSpPr>
        <xdr:cNvPr id="18" name="正方形/長方形 17"/>
        <xdr:cNvSpPr/>
      </xdr:nvSpPr>
      <xdr:spPr>
        <a:xfrm>
          <a:off x="10723880" y="1052830"/>
          <a:ext cx="1004570" cy="1396365"/>
        </a:xfrm>
        <a:prstGeom prst="rect">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12</xdr:col>
      <xdr:colOff>725170</xdr:colOff>
      <xdr:row>3</xdr:row>
      <xdr:rowOff>631825</xdr:rowOff>
    </xdr:from>
    <xdr:to xmlns:xdr="http://schemas.openxmlformats.org/drawingml/2006/spreadsheetDrawing">
      <xdr:col>13</xdr:col>
      <xdr:colOff>373380</xdr:colOff>
      <xdr:row>6</xdr:row>
      <xdr:rowOff>20320</xdr:rowOff>
    </xdr:to>
    <xdr:pic macro="">
      <xdr:nvPicPr>
        <xdr:cNvPr id="19" name="図 18"/>
        <xdr:cNvPicPr>
          <a:picLocks noChangeAspect="1"/>
        </xdr:cNvPicPr>
      </xdr:nvPicPr>
      <xdr:blipFill>
        <a:blip xmlns:r="http://schemas.openxmlformats.org/officeDocument/2006/relationships" r:embed="rId3"/>
        <a:stretch>
          <a:fillRect/>
        </a:stretch>
      </xdr:blipFill>
      <xdr:spPr>
        <a:xfrm>
          <a:off x="10887710" y="1227455"/>
          <a:ext cx="581660" cy="588645"/>
        </a:xfrm>
        <a:prstGeom prst="rect">
          <a:avLst/>
        </a:prstGeom>
      </xdr:spPr>
    </xdr:pic>
    <xdr:clientData/>
  </xdr:twoCellAnchor>
  <xdr:twoCellAnchor>
    <xdr:from xmlns:xdr="http://schemas.openxmlformats.org/drawingml/2006/spreadsheetDrawing">
      <xdr:col>4</xdr:col>
      <xdr:colOff>594995</xdr:colOff>
      <xdr:row>20</xdr:row>
      <xdr:rowOff>78740</xdr:rowOff>
    </xdr:from>
    <xdr:to xmlns:xdr="http://schemas.openxmlformats.org/drawingml/2006/spreadsheetDrawing">
      <xdr:col>9</xdr:col>
      <xdr:colOff>513715</xdr:colOff>
      <xdr:row>34</xdr:row>
      <xdr:rowOff>27305</xdr:rowOff>
    </xdr:to>
    <xdr:sp macro="" textlink="">
      <xdr:nvSpPr>
        <xdr:cNvPr id="20" name="テキスト ボックス 19"/>
        <xdr:cNvSpPr txBox="1"/>
      </xdr:nvSpPr>
      <xdr:spPr>
        <a:xfrm>
          <a:off x="3423285" y="5341620"/>
          <a:ext cx="4452620" cy="3539490"/>
        </a:xfrm>
        <a:prstGeom prst="rect">
          <a:avLst/>
        </a:prstGeom>
        <a:noFill/>
        <a:ln w="9525" cmpd="sng">
          <a:no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ct val="100000"/>
            </a:lnSpc>
            <a:spcBef>
              <a:spcPts val="200"/>
            </a:spcBef>
            <a:spcAft>
              <a:spcPts val="200"/>
            </a:spcAft>
          </a:pPr>
          <a:r>
            <a:rPr kumimoji="1" lang="en-US" altLang="ja-JP" sz="1000" b="1">
              <a:solidFill>
                <a:schemeClr val="tx1"/>
              </a:solidFill>
              <a:effectLst/>
              <a:latin typeface="HGPｺﾞｼｯｸM"/>
              <a:ea typeface="HGPｺﾞｼｯｸM"/>
              <a:cs typeface="+mn-cs"/>
            </a:rPr>
            <a:t>【</a:t>
          </a:r>
          <a:r>
            <a:rPr kumimoji="1" lang="ja-JP" altLang="en-US" sz="1000" b="1">
              <a:solidFill>
                <a:schemeClr val="tx1"/>
              </a:solidFill>
              <a:effectLst/>
              <a:latin typeface="HGPｺﾞｼｯｸM"/>
              <a:ea typeface="HGPｺﾞｼｯｸM"/>
              <a:cs typeface="+mn-cs"/>
            </a:rPr>
            <a:t>申請旅行期間</a:t>
          </a:r>
          <a:r>
            <a:rPr kumimoji="1" lang="ja-JP" altLang="ja-JP" sz="1000" b="1">
              <a:solidFill>
                <a:schemeClr val="tx1"/>
              </a:solidFill>
              <a:effectLst/>
              <a:latin typeface="HGPｺﾞｼｯｸM"/>
              <a:ea typeface="HGPｺﾞｼｯｸM"/>
              <a:cs typeface="+mn-cs"/>
            </a:rPr>
            <a:t>終了後</a:t>
          </a:r>
          <a:r>
            <a:rPr kumimoji="1" lang="en-US" altLang="ja-JP" sz="1000" b="1">
              <a:solidFill>
                <a:schemeClr val="tx1"/>
              </a:solidFill>
              <a:effectLst/>
              <a:latin typeface="HGPｺﾞｼｯｸM"/>
              <a:ea typeface="HGPｺﾞｼｯｸM"/>
              <a:cs typeface="+mn-cs"/>
            </a:rPr>
            <a:t>14</a:t>
          </a:r>
          <a:r>
            <a:rPr kumimoji="1" lang="ja-JP" altLang="ja-JP" sz="1000" b="1">
              <a:solidFill>
                <a:schemeClr val="tx1"/>
              </a:solidFill>
              <a:effectLst/>
              <a:latin typeface="HGPｺﾞｼｯｸM"/>
              <a:ea typeface="HGPｺﾞｼｯｸM"/>
              <a:cs typeface="+mn-cs"/>
            </a:rPr>
            <a:t>日以内に提出する様式</a:t>
          </a:r>
          <a:r>
            <a:rPr kumimoji="1" lang="en-US" altLang="ja-JP" sz="1000" b="1">
              <a:solidFill>
                <a:schemeClr val="tx1"/>
              </a:solidFill>
              <a:effectLst/>
              <a:latin typeface="HGPｺﾞｼｯｸM"/>
              <a:ea typeface="HGPｺﾞｼｯｸM"/>
              <a:cs typeface="+mn-cs"/>
            </a:rPr>
            <a:t>】</a:t>
          </a:r>
          <a:endParaRPr lang="ja-JP" altLang="ja-JP" sz="1000" b="1">
            <a:solidFill>
              <a:schemeClr val="tx1"/>
            </a:solidFill>
            <a:effectLst/>
            <a:latin typeface="HGPｺﾞｼｯｸM"/>
            <a:ea typeface="HGPｺﾞｼｯｸM"/>
          </a:endParaRPr>
        </a:p>
        <a:p>
          <a:pPr>
            <a:lnSpc>
              <a:spcPct val="100000"/>
            </a:lnSpc>
            <a:spcBef>
              <a:spcPts val="200"/>
            </a:spcBef>
            <a:spcAft>
              <a:spcPts val="200"/>
            </a:spcAft>
          </a:pPr>
          <a:r>
            <a:rPr kumimoji="1" lang="ja-JP" altLang="en-US" sz="1000">
              <a:solidFill>
                <a:schemeClr val="tx1"/>
              </a:solidFill>
              <a:effectLst/>
              <a:latin typeface="HGPｺﾞｼｯｸM"/>
              <a:ea typeface="HGPｺﾞｼｯｸM"/>
              <a:cs typeface="+mn-cs"/>
            </a:rPr>
            <a:t>□第５号様式</a:t>
          </a:r>
          <a:r>
            <a:rPr kumimoji="1" lang="ja-JP" altLang="ja-JP" sz="1000">
              <a:solidFill>
                <a:schemeClr val="tx1"/>
              </a:solidFill>
              <a:effectLst/>
              <a:latin typeface="HGPｺﾞｼｯｸM"/>
              <a:ea typeface="HGPｺﾞｼｯｸM"/>
              <a:cs typeface="+mn-cs"/>
            </a:rPr>
            <a:t>　実績報告書兼請求書</a:t>
          </a:r>
          <a:endParaRPr lang="ja-JP" altLang="ja-JP" sz="1000">
            <a:solidFill>
              <a:srgbClr val="FF0000"/>
            </a:solidFill>
            <a:effectLst/>
            <a:latin typeface="HGPｺﾞｼｯｸM"/>
            <a:ea typeface="HGPｺﾞｼｯｸM"/>
          </a:endParaRPr>
        </a:p>
        <a:p>
          <a:pPr>
            <a:lnSpc>
              <a:spcPct val="100000"/>
            </a:lnSpc>
            <a:spcBef>
              <a:spcPts val="200"/>
            </a:spcBef>
            <a:spcAft>
              <a:spcPts val="200"/>
            </a:spcAft>
          </a:pPr>
          <a:r>
            <a:rPr kumimoji="1" lang="ja-JP" altLang="en-US" sz="1000">
              <a:solidFill>
                <a:schemeClr val="tx1"/>
              </a:solidFill>
              <a:effectLst/>
              <a:latin typeface="HGPｺﾞｼｯｸM"/>
              <a:ea typeface="HGPｺﾞｼｯｸM"/>
              <a:cs typeface="+mn-cs"/>
            </a:rPr>
            <a:t>□第２号様式</a:t>
          </a:r>
          <a:r>
            <a:rPr kumimoji="1" lang="ja-JP" altLang="ja-JP" sz="1000">
              <a:solidFill>
                <a:schemeClr val="tx1"/>
              </a:solidFill>
              <a:effectLst/>
              <a:latin typeface="HGPｺﾞｼｯｸM"/>
              <a:ea typeface="HGPｺﾞｼｯｸM"/>
              <a:cs typeface="+mn-cs"/>
            </a:rPr>
            <a:t>　</a:t>
          </a:r>
          <a:r>
            <a:rPr kumimoji="1" lang="ja-JP" altLang="en-US" sz="1000">
              <a:solidFill>
                <a:schemeClr val="tx1"/>
              </a:solidFill>
              <a:effectLst/>
              <a:latin typeface="HGPｺﾞｼｯｸM"/>
              <a:ea typeface="HGPｺﾞｼｯｸM"/>
              <a:cs typeface="+mn-cs"/>
            </a:rPr>
            <a:t>ツアー情報（実績報告部分記載）</a:t>
          </a:r>
          <a:endParaRPr kumimoji="1" lang="en-US" altLang="ja-JP" sz="1000">
            <a:solidFill>
              <a:schemeClr val="tx1"/>
            </a:solidFill>
            <a:effectLst/>
            <a:latin typeface="HGPｺﾞｼｯｸM"/>
            <a:ea typeface="HGPｺﾞｼｯｸM"/>
            <a:cs typeface="+mn-cs"/>
          </a:endParaRPr>
        </a:p>
        <a:p>
          <a:pPr>
            <a:lnSpc>
              <a:spcPct val="100000"/>
            </a:lnSpc>
            <a:spcBef>
              <a:spcPts val="200"/>
            </a:spcBef>
            <a:spcAft>
              <a:spcPts val="200"/>
            </a:spcAft>
          </a:pPr>
          <a:r>
            <a:rPr kumimoji="1" lang="ja-JP" altLang="en-US" sz="1000">
              <a:solidFill>
                <a:schemeClr val="tx1"/>
              </a:solidFill>
              <a:effectLst/>
              <a:latin typeface="HGPｺﾞｼｯｸM"/>
              <a:ea typeface="HGPｺﾞｼｯｸM"/>
              <a:cs typeface="+mn-cs"/>
            </a:rPr>
            <a:t>□最終旅程表</a:t>
          </a:r>
          <a:endParaRPr kumimoji="1" lang="en-US" altLang="ja-JP" sz="1000">
            <a:solidFill>
              <a:schemeClr val="tx1"/>
            </a:solidFill>
            <a:effectLst/>
            <a:latin typeface="HGPｺﾞｼｯｸM"/>
            <a:ea typeface="HGPｺﾞｼｯｸM"/>
            <a:cs typeface="+mn-cs"/>
          </a:endParaRPr>
        </a:p>
        <a:p>
          <a:pPr>
            <a:lnSpc>
              <a:spcPct val="100000"/>
            </a:lnSpc>
            <a:spcBef>
              <a:spcPts val="200"/>
            </a:spcBef>
            <a:spcAft>
              <a:spcPts val="200"/>
            </a:spcAft>
          </a:pPr>
          <a:r>
            <a:rPr kumimoji="1" lang="ja-JP" altLang="en-US" sz="1000">
              <a:solidFill>
                <a:schemeClr val="tx1"/>
              </a:solidFill>
              <a:effectLst/>
              <a:latin typeface="HGPｺﾞｼｯｸM"/>
              <a:ea typeface="HGPｺﾞｼｯｸM"/>
              <a:cs typeface="+mn-cs"/>
            </a:rPr>
            <a:t>□最終参加者リスト</a:t>
          </a:r>
          <a:endParaRPr kumimoji="1" lang="en-US" altLang="ja-JP" sz="1000">
            <a:solidFill>
              <a:schemeClr val="tx1"/>
            </a:solidFill>
            <a:effectLst/>
            <a:latin typeface="HGPｺﾞｼｯｸM"/>
            <a:ea typeface="HGPｺﾞｼｯｸM"/>
            <a:cs typeface="+mn-cs"/>
          </a:endParaRPr>
        </a:p>
        <a:p>
          <a:pPr>
            <a:lnSpc>
              <a:spcPct val="100000"/>
            </a:lnSpc>
            <a:spcBef>
              <a:spcPts val="200"/>
            </a:spcBef>
            <a:spcAft>
              <a:spcPts val="200"/>
            </a:spcAft>
          </a:pPr>
          <a:r>
            <a:rPr kumimoji="1" lang="ja-JP" altLang="en-US" sz="1000">
              <a:solidFill>
                <a:schemeClr val="tx1"/>
              </a:solidFill>
              <a:effectLst/>
              <a:latin typeface="HGPｺﾞｼｯｸM"/>
              <a:ea typeface="HGPｺﾞｼｯｸM"/>
              <a:cs typeface="+mn-cs"/>
            </a:rPr>
            <a:t>□宿泊実績として以下のいずれかの写し　</a:t>
          </a:r>
          <a:endParaRPr kumimoji="1" lang="en-US" altLang="ja-JP" sz="1000">
            <a:solidFill>
              <a:schemeClr val="tx1"/>
            </a:solidFill>
            <a:effectLst/>
            <a:latin typeface="HGPｺﾞｼｯｸM"/>
            <a:ea typeface="HGPｺﾞｼｯｸM"/>
            <a:cs typeface="+mn-cs"/>
          </a:endParaRPr>
        </a:p>
        <a:p>
          <a:pPr>
            <a:lnSpc>
              <a:spcPct val="100000"/>
            </a:lnSpc>
            <a:spcBef>
              <a:spcPts val="200"/>
            </a:spcBef>
            <a:spcAft>
              <a:spcPts val="200"/>
            </a:spcAft>
          </a:pPr>
          <a:r>
            <a:rPr kumimoji="1" lang="ja-JP" altLang="en-US" sz="1000">
              <a:solidFill>
                <a:schemeClr val="tx1"/>
              </a:solidFill>
              <a:effectLst/>
              <a:latin typeface="HGPｺﾞｼｯｸM"/>
              <a:ea typeface="HGPｺﾞｼｯｸM"/>
              <a:cs typeface="+mn-cs"/>
            </a:rPr>
            <a:t>　　</a:t>
          </a:r>
          <a:r>
            <a:rPr kumimoji="1" lang="en-US" altLang="ja-JP" sz="1000">
              <a:solidFill>
                <a:srgbClr val="FF0000"/>
              </a:solidFill>
              <a:effectLst/>
              <a:latin typeface="HGPｺﾞｼｯｸM"/>
              <a:ea typeface="HGPｺﾞｼｯｸM"/>
              <a:cs typeface="+mn-cs"/>
            </a:rPr>
            <a:t>※</a:t>
          </a:r>
          <a:r>
            <a:rPr kumimoji="1" lang="ja-JP" altLang="en-US" sz="1000">
              <a:solidFill>
                <a:srgbClr val="FF0000"/>
              </a:solidFill>
              <a:effectLst/>
              <a:latin typeface="HGPｺﾞｼｯｸM"/>
              <a:ea typeface="HGPｺﾞｼｯｸM"/>
              <a:cs typeface="+mn-cs"/>
            </a:rPr>
            <a:t>ただし宿泊人数が明記されているものに限る。</a:t>
          </a:r>
          <a:endParaRPr kumimoji="1" lang="ja-JP" altLang="en-US" sz="1000">
            <a:solidFill>
              <a:srgbClr val="FF0000"/>
            </a:solidFill>
            <a:effectLst/>
            <a:latin typeface="HGPｺﾞｼｯｸM"/>
            <a:ea typeface="HGPｺﾞｼｯｸM"/>
            <a:cs typeface="+mn-cs"/>
          </a:endParaRPr>
        </a:p>
        <a:p>
          <a:pPr>
            <a:lnSpc>
              <a:spcPct val="100000"/>
            </a:lnSpc>
            <a:spcBef>
              <a:spcPts val="200"/>
            </a:spcBef>
            <a:spcAft>
              <a:spcPts val="200"/>
            </a:spcAft>
          </a:pPr>
          <a:r>
            <a:rPr lang="ja-JP" altLang="en-US" sz="1000">
              <a:solidFill>
                <a:schemeClr val="tx1"/>
              </a:solidFill>
              <a:effectLst/>
              <a:latin typeface="HGPｺﾞｼｯｸM"/>
              <a:ea typeface="HGPｺﾞｼｯｸM"/>
            </a:rPr>
            <a:t>　　①　宿泊証明書（宿泊施設が発行したもの）</a:t>
          </a:r>
          <a:endParaRPr lang="en-US" altLang="ja-JP" sz="1000">
            <a:solidFill>
              <a:schemeClr val="tx1"/>
            </a:solidFill>
            <a:effectLst/>
            <a:latin typeface="HGPｺﾞｼｯｸM"/>
            <a:ea typeface="HGPｺﾞｼｯｸM"/>
          </a:endParaRPr>
        </a:p>
        <a:p>
          <a:pPr>
            <a:lnSpc>
              <a:spcPct val="100000"/>
            </a:lnSpc>
            <a:spcBef>
              <a:spcPts val="200"/>
            </a:spcBef>
            <a:spcAft>
              <a:spcPts val="200"/>
            </a:spcAft>
          </a:pPr>
          <a:r>
            <a:rPr lang="zh-TW" altLang="en-US" sz="1000">
              <a:solidFill>
                <a:srgbClr val="0000FF"/>
              </a:solidFill>
              <a:effectLst/>
              <a:latin typeface="HGPｺﾞｼｯｸM"/>
              <a:ea typeface="HGPｺﾞｼｯｸM"/>
            </a:rPr>
            <a:t>     </a:t>
          </a:r>
          <a:r>
            <a:rPr lang="ja-JP" altLang="ja-JP" sz="1100">
              <a:solidFill>
                <a:srgbClr val="0000FF"/>
              </a:solidFill>
              <a:effectLst/>
              <a:latin typeface="HGPｺﾞｼｯｸM"/>
              <a:ea typeface="HGPｺﾞｼｯｸM"/>
              <a:cs typeface="+mn-cs"/>
            </a:rPr>
            <a:t>→</a:t>
          </a:r>
          <a:r>
            <a:rPr lang="ja-JP" altLang="en-US" sz="1000">
              <a:solidFill>
                <a:srgbClr val="0000FF"/>
              </a:solidFill>
              <a:effectLst/>
              <a:latin typeface="HGPｺﾞｼｯｸM"/>
              <a:ea typeface="HGPｺﾞｼｯｸM"/>
            </a:rPr>
            <a:t>宿泊施設の印が押印されていること。</a:t>
          </a:r>
          <a:endParaRPr lang="ja-JP" altLang="en-US" sz="1000">
            <a:solidFill>
              <a:srgbClr val="0000FF"/>
            </a:solidFill>
            <a:effectLst/>
            <a:latin typeface="HGPｺﾞｼｯｸM"/>
            <a:ea typeface="HGPｺﾞｼｯｸM"/>
          </a:endParaRPr>
        </a:p>
        <a:p>
          <a:pPr>
            <a:lnSpc>
              <a:spcPct val="100000"/>
            </a:lnSpc>
            <a:spcBef>
              <a:spcPts val="200"/>
            </a:spcBef>
            <a:spcAft>
              <a:spcPts val="200"/>
            </a:spcAft>
          </a:pPr>
          <a:r>
            <a:rPr lang="ja-JP" altLang="en-US" sz="1000">
              <a:solidFill>
                <a:schemeClr val="tx1"/>
              </a:solidFill>
              <a:effectLst/>
              <a:latin typeface="HGPｺﾞｼｯｸM"/>
              <a:ea typeface="HGPｺﾞｼｯｸM"/>
            </a:rPr>
            <a:t>　　②　領収書（宿泊証明書が発行した者）</a:t>
          </a:r>
          <a:endParaRPr lang="ja-JP" altLang="en-US" sz="1000">
            <a:solidFill>
              <a:schemeClr val="tx1"/>
            </a:solidFill>
            <a:effectLst/>
            <a:latin typeface="HGPｺﾞｼｯｸM"/>
            <a:ea typeface="HGPｺﾞｼｯｸM"/>
          </a:endParaRPr>
        </a:p>
        <a:p>
          <a:pPr>
            <a:lnSpc>
              <a:spcPct val="100000"/>
            </a:lnSpc>
            <a:spcBef>
              <a:spcPts val="200"/>
            </a:spcBef>
            <a:spcAft>
              <a:spcPts val="200"/>
            </a:spcAft>
          </a:pPr>
          <a:r>
            <a:rPr lang="zh-TW" altLang="ja-JP" sz="1100">
              <a:solidFill>
                <a:srgbClr val="0000FF"/>
              </a:solidFill>
              <a:effectLst/>
              <a:latin typeface="HGPｺﾞｼｯｸM"/>
              <a:ea typeface="HGPｺﾞｼｯｸM"/>
              <a:cs typeface="+mn-cs"/>
            </a:rPr>
            <a:t>   </a:t>
          </a:r>
          <a:r>
            <a:rPr lang="ja-JP" altLang="ja-JP" sz="1100">
              <a:solidFill>
                <a:srgbClr val="0000FF"/>
              </a:solidFill>
              <a:effectLst/>
              <a:latin typeface="HGPｺﾞｼｯｸM"/>
              <a:ea typeface="HGPｺﾞｼｯｸM"/>
              <a:cs typeface="+mn-cs"/>
            </a:rPr>
            <a:t>→</a:t>
          </a:r>
          <a:r>
            <a:rPr lang="ja-JP" altLang="en-US" sz="1000">
              <a:solidFill>
                <a:srgbClr val="0000FF"/>
              </a:solidFill>
              <a:effectLst/>
              <a:latin typeface="HGPｺﾞｼｯｸM"/>
              <a:ea typeface="HGPｺﾞｼｯｸM"/>
            </a:rPr>
            <a:t>宿泊施設の正式なフォーマットで発行されたものであることが明ら</a:t>
          </a:r>
          <a:r>
            <a:rPr lang="ja-JP" altLang="en-US" sz="1000">
              <a:solidFill>
                <a:srgbClr val="0000FF"/>
              </a:solidFill>
              <a:effectLst/>
              <a:latin typeface="HGPｺﾞｼｯｸM"/>
              <a:ea typeface="HGPｺﾞｼｯｸM"/>
            </a:rPr>
            <a:t>かであれば、押印の有無は問いません。</a:t>
          </a:r>
          <a:endParaRPr lang="ja-JP" altLang="en-US" sz="1000">
            <a:solidFill>
              <a:srgbClr val="0000FF"/>
            </a:solidFill>
            <a:effectLst/>
            <a:latin typeface="HGPｺﾞｼｯｸM"/>
            <a:ea typeface="HGPｺﾞｼｯｸM"/>
          </a:endParaRPr>
        </a:p>
        <a:p>
          <a:pPr>
            <a:lnSpc>
              <a:spcPct val="100000"/>
            </a:lnSpc>
            <a:spcBef>
              <a:spcPts val="200"/>
            </a:spcBef>
            <a:spcAft>
              <a:spcPts val="200"/>
            </a:spcAft>
          </a:pPr>
          <a:r>
            <a:rPr lang="ja-JP" altLang="en-US" sz="1000">
              <a:solidFill>
                <a:schemeClr val="tx1"/>
              </a:solidFill>
              <a:effectLst/>
              <a:latin typeface="HGPｺﾞｼｯｸM"/>
              <a:ea typeface="HGPｺﾞｼｯｸM"/>
            </a:rPr>
            <a:t>　　③　明細書</a:t>
          </a:r>
          <a:endParaRPr lang="ja-JP" altLang="en-US" sz="1000">
            <a:solidFill>
              <a:schemeClr val="tx1"/>
            </a:solidFill>
            <a:effectLst/>
            <a:latin typeface="HGPｺﾞｼｯｸM"/>
            <a:ea typeface="HGPｺﾞｼｯｸM"/>
          </a:endParaRPr>
        </a:p>
        <a:p>
          <a:pPr>
            <a:lnSpc>
              <a:spcPct val="100000"/>
            </a:lnSpc>
            <a:spcBef>
              <a:spcPts val="200"/>
            </a:spcBef>
            <a:spcAft>
              <a:spcPts val="200"/>
            </a:spcAft>
          </a:pPr>
          <a:r>
            <a:rPr lang="ja-JP" altLang="en-US" sz="1100">
              <a:solidFill>
                <a:srgbClr val="0000FF"/>
              </a:solidFill>
              <a:effectLst/>
              <a:latin typeface="HGPｺﾞｼｯｸM"/>
              <a:ea typeface="HGPｺﾞｼｯｸM"/>
              <a:cs typeface="+mn-cs"/>
            </a:rPr>
            <a:t>　　</a:t>
          </a:r>
          <a:r>
            <a:rPr lang="zh-TW" altLang="ja-JP" sz="1100">
              <a:solidFill>
                <a:srgbClr val="0000FF"/>
              </a:solidFill>
              <a:effectLst/>
              <a:latin typeface="HGPｺﾞｼｯｸM"/>
              <a:ea typeface="HGPｺﾞｼｯｸM"/>
              <a:cs typeface="+mn-cs"/>
            </a:rPr>
            <a:t> </a:t>
          </a:r>
          <a:r>
            <a:rPr lang="ja-JP" altLang="ja-JP" sz="1100">
              <a:solidFill>
                <a:srgbClr val="0000FF"/>
              </a:solidFill>
              <a:effectLst/>
              <a:latin typeface="HGPｺﾞｼｯｸM"/>
              <a:ea typeface="HGPｺﾞｼｯｸM"/>
              <a:cs typeface="+mn-cs"/>
            </a:rPr>
            <a:t>→</a:t>
          </a:r>
          <a:r>
            <a:rPr lang="ja-JP" altLang="en-US" sz="1000">
              <a:solidFill>
                <a:srgbClr val="0000FF"/>
              </a:solidFill>
              <a:effectLst/>
              <a:latin typeface="HGPｺﾞｼｯｸM"/>
              <a:ea typeface="HGPｺﾞｼｯｸM"/>
            </a:rPr>
            <a:t>宿泊施設の正式なフォーマットで発行されたものであることが明ら</a:t>
          </a:r>
          <a:r>
            <a:rPr lang="ja-JP" altLang="en-US" sz="1000">
              <a:solidFill>
                <a:srgbClr val="0000FF"/>
              </a:solidFill>
              <a:effectLst/>
              <a:latin typeface="HGPｺﾞｼｯｸM"/>
              <a:ea typeface="HGPｺﾞｼｯｸM"/>
            </a:rPr>
            <a:t>かであれば、押印の有無は問いません。</a:t>
          </a:r>
          <a:endParaRPr lang="ja-JP" altLang="ja-JP" sz="1000">
            <a:solidFill>
              <a:schemeClr val="tx1"/>
            </a:solidFill>
            <a:effectLst/>
            <a:latin typeface="HGPｺﾞｼｯｸM"/>
            <a:ea typeface="HGPｺﾞｼｯｸM"/>
          </a:endParaRPr>
        </a:p>
        <a:p>
          <a:endParaRPr kumimoji="1" lang="ja-JP" altLang="en-US" sz="1000">
            <a:solidFill>
              <a:schemeClr val="tx1"/>
            </a:solidFill>
            <a:latin typeface="Meiryo UI 本文"/>
          </a:endParaRPr>
        </a:p>
      </xdr:txBody>
    </xdr:sp>
    <xdr:clientData/>
  </xdr:twoCellAnchor>
  <xdr:twoCellAnchor editAs="oneCell">
    <xdr:from xmlns:xdr="http://schemas.openxmlformats.org/drawingml/2006/spreadsheetDrawing">
      <xdr:col>1</xdr:col>
      <xdr:colOff>24765</xdr:colOff>
      <xdr:row>4</xdr:row>
      <xdr:rowOff>0</xdr:rowOff>
    </xdr:from>
    <xdr:to xmlns:xdr="http://schemas.openxmlformats.org/drawingml/2006/spreadsheetDrawing">
      <xdr:col>2</xdr:col>
      <xdr:colOff>506095</xdr:colOff>
      <xdr:row>12</xdr:row>
      <xdr:rowOff>33020</xdr:rowOff>
    </xdr:to>
    <xdr:pic macro="">
      <xdr:nvPicPr>
        <xdr:cNvPr id="21" name="図 20"/>
        <xdr:cNvPicPr>
          <a:picLocks noChangeAspect="1"/>
        </xdr:cNvPicPr>
      </xdr:nvPicPr>
      <xdr:blipFill>
        <a:blip xmlns:r="http://schemas.openxmlformats.org/officeDocument/2006/relationships" r:embed="rId4"/>
        <a:stretch>
          <a:fillRect/>
        </a:stretch>
      </xdr:blipFill>
      <xdr:spPr>
        <a:xfrm>
          <a:off x="252730" y="1405255"/>
          <a:ext cx="1348105" cy="1909445"/>
        </a:xfrm>
        <a:prstGeom prst="rect">
          <a:avLst/>
        </a:prstGeom>
        <a:ln>
          <a:solidFill>
            <a:schemeClr val="bg1">
              <a:lumMod val="75000"/>
            </a:schemeClr>
          </a:solidFill>
        </a:ln>
      </xdr:spPr>
    </xdr:pic>
    <xdr:clientData/>
  </xdr:twoCellAnchor>
  <xdr:twoCellAnchor editAs="oneCell">
    <xdr:from xmlns:xdr="http://schemas.openxmlformats.org/drawingml/2006/spreadsheetDrawing">
      <xdr:col>9</xdr:col>
      <xdr:colOff>730885</xdr:colOff>
      <xdr:row>3</xdr:row>
      <xdr:rowOff>136525</xdr:rowOff>
    </xdr:from>
    <xdr:to xmlns:xdr="http://schemas.openxmlformats.org/drawingml/2006/spreadsheetDrawing">
      <xdr:col>10</xdr:col>
      <xdr:colOff>767080</xdr:colOff>
      <xdr:row>7</xdr:row>
      <xdr:rowOff>40640</xdr:rowOff>
    </xdr:to>
    <xdr:pic macro="">
      <xdr:nvPicPr>
        <xdr:cNvPr id="22" name="図 21"/>
        <xdr:cNvPicPr>
          <a:picLocks noChangeAspect="1"/>
        </xdr:cNvPicPr>
      </xdr:nvPicPr>
      <xdr:blipFill>
        <a:blip xmlns:r="http://schemas.openxmlformats.org/officeDocument/2006/relationships" r:embed="rId5"/>
        <a:stretch>
          <a:fillRect/>
        </a:stretch>
      </xdr:blipFill>
      <xdr:spPr>
        <a:xfrm>
          <a:off x="8093075" y="732155"/>
          <a:ext cx="969645" cy="1351915"/>
        </a:xfrm>
        <a:prstGeom prst="rect">
          <a:avLst/>
        </a:prstGeom>
        <a:ln>
          <a:solidFill>
            <a:schemeClr val="bg1">
              <a:lumMod val="65000"/>
            </a:schemeClr>
          </a:solidFill>
        </a:ln>
      </xdr:spPr>
    </xdr:pic>
    <xdr:clientData/>
  </xdr:twoCellAnchor>
  <xdr:twoCellAnchor>
    <xdr:from xmlns:xdr="http://schemas.openxmlformats.org/drawingml/2006/spreadsheetDrawing">
      <xdr:col>15</xdr:col>
      <xdr:colOff>246380</xdr:colOff>
      <xdr:row>6</xdr:row>
      <xdr:rowOff>205105</xdr:rowOff>
    </xdr:from>
    <xdr:to xmlns:xdr="http://schemas.openxmlformats.org/drawingml/2006/spreadsheetDrawing">
      <xdr:col>16</xdr:col>
      <xdr:colOff>36195</xdr:colOff>
      <xdr:row>7</xdr:row>
      <xdr:rowOff>240665</xdr:rowOff>
    </xdr:to>
    <xdr:sp macro="" textlink="">
      <xdr:nvSpPr>
        <xdr:cNvPr id="26" name="矢印: 右 25"/>
        <xdr:cNvSpPr/>
      </xdr:nvSpPr>
      <xdr:spPr>
        <a:xfrm>
          <a:off x="13209270" y="2000885"/>
          <a:ext cx="723265" cy="283210"/>
        </a:xfrm>
        <a:prstGeom prst="rightArrow">
          <a:avLst/>
        </a:prstGeom>
        <a:solidFill>
          <a:srgbClr val="00B0F0"/>
        </a:solidFill>
        <a:ln w="38100" cap="flat" cmpd="sng" algn="ctr">
          <a:solidFill>
            <a:srgbClr val="0070C0"/>
          </a:solidFill>
          <a:prstDash val="solid"/>
          <a:miter lim="800000"/>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15</xdr:col>
      <xdr:colOff>615315</xdr:colOff>
      <xdr:row>8</xdr:row>
      <xdr:rowOff>196850</xdr:rowOff>
    </xdr:from>
    <xdr:to xmlns:xdr="http://schemas.openxmlformats.org/drawingml/2006/spreadsheetDrawing">
      <xdr:col>19</xdr:col>
      <xdr:colOff>285115</xdr:colOff>
      <xdr:row>10</xdr:row>
      <xdr:rowOff>102235</xdr:rowOff>
    </xdr:to>
    <xdr:sp macro="" textlink="">
      <xdr:nvSpPr>
        <xdr:cNvPr id="27" name="テキスト ボックス 26"/>
        <xdr:cNvSpPr txBox="1"/>
      </xdr:nvSpPr>
      <xdr:spPr>
        <a:xfrm>
          <a:off x="13578205" y="2487930"/>
          <a:ext cx="2908300" cy="4006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600" b="1"/>
            <a:t>info@nihonmatsu-kanko.jp</a:t>
          </a:r>
          <a:endParaRPr kumimoji="1" lang="en-US" altLang="ja-JP" sz="1600" b="1"/>
        </a:p>
      </xdr:txBody>
    </xdr:sp>
    <xdr:clientData/>
  </xdr:twoCellAnchor>
  <xdr:twoCellAnchor>
    <xdr:from xmlns:xdr="http://schemas.openxmlformats.org/drawingml/2006/spreadsheetDrawing">
      <xdr:col>14</xdr:col>
      <xdr:colOff>193675</xdr:colOff>
      <xdr:row>11</xdr:row>
      <xdr:rowOff>209550</xdr:rowOff>
    </xdr:from>
    <xdr:to xmlns:xdr="http://schemas.openxmlformats.org/drawingml/2006/spreadsheetDrawing">
      <xdr:col>14</xdr:col>
      <xdr:colOff>448945</xdr:colOff>
      <xdr:row>12</xdr:row>
      <xdr:rowOff>233045</xdr:rowOff>
    </xdr:to>
    <xdr:cxnSp macro="">
      <xdr:nvCxnSpPr>
        <xdr:cNvPr id="28" name="直線コネクタ 27"/>
        <xdr:cNvCxnSpPr/>
      </xdr:nvCxnSpPr>
      <xdr:spPr>
        <a:xfrm flipH="1">
          <a:off x="12223115" y="3243580"/>
          <a:ext cx="255270" cy="271145"/>
        </a:xfrm>
        <a:prstGeom prst="straightConnector1">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mlns:xdr="http://schemas.openxmlformats.org/drawingml/2006/spreadsheetDrawing">
      <xdr:col>19</xdr:col>
      <xdr:colOff>242570</xdr:colOff>
      <xdr:row>17</xdr:row>
      <xdr:rowOff>135255</xdr:rowOff>
    </xdr:from>
    <xdr:ext cx="166370" cy="319405"/>
    <xdr:sp macro="" textlink="">
      <xdr:nvSpPr>
        <xdr:cNvPr id="29" name="テキスト ボックス 28"/>
        <xdr:cNvSpPr txBox="1"/>
      </xdr:nvSpPr>
      <xdr:spPr>
        <a:xfrm>
          <a:off x="16443960" y="4655185"/>
          <a:ext cx="166370" cy="31940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8</xdr:col>
      <xdr:colOff>113030</xdr:colOff>
      <xdr:row>5</xdr:row>
      <xdr:rowOff>3175</xdr:rowOff>
    </xdr:from>
    <xdr:to xmlns:xdr="http://schemas.openxmlformats.org/drawingml/2006/spreadsheetDrawing">
      <xdr:col>9</xdr:col>
      <xdr:colOff>662305</xdr:colOff>
      <xdr:row>6</xdr:row>
      <xdr:rowOff>45720</xdr:rowOff>
    </xdr:to>
    <xdr:cxnSp macro="">
      <xdr:nvCxnSpPr>
        <xdr:cNvPr id="30" name="直線矢印コネクタ 29"/>
        <xdr:cNvCxnSpPr/>
      </xdr:nvCxnSpPr>
      <xdr:spPr>
        <a:xfrm flipV="1">
          <a:off x="6541770" y="1551305"/>
          <a:ext cx="1482725" cy="290195"/>
        </a:xfrm>
        <a:prstGeom prst="straightConnector1">
          <a:avLst/>
        </a:prstGeom>
        <a:ln w="28575">
          <a:solidFill>
            <a:srgbClr val="0070C0"/>
          </a:solidFill>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editAs="oneCell">
    <xdr:from xmlns:xdr="http://schemas.openxmlformats.org/drawingml/2006/spreadsheetDrawing">
      <xdr:col>10</xdr:col>
      <xdr:colOff>647065</xdr:colOff>
      <xdr:row>4</xdr:row>
      <xdr:rowOff>83185</xdr:rowOff>
    </xdr:from>
    <xdr:to xmlns:xdr="http://schemas.openxmlformats.org/drawingml/2006/spreadsheetDrawing">
      <xdr:col>11</xdr:col>
      <xdr:colOff>653415</xdr:colOff>
      <xdr:row>10</xdr:row>
      <xdr:rowOff>9525</xdr:rowOff>
    </xdr:to>
    <xdr:pic macro="">
      <xdr:nvPicPr>
        <xdr:cNvPr id="31" name="図 30"/>
        <xdr:cNvPicPr>
          <a:picLocks noChangeAspect="1"/>
        </xdr:cNvPicPr>
      </xdr:nvPicPr>
      <xdr:blipFill>
        <a:blip xmlns:r="http://schemas.openxmlformats.org/officeDocument/2006/relationships" r:embed="rId6"/>
        <a:stretch>
          <a:fillRect/>
        </a:stretch>
      </xdr:blipFill>
      <xdr:spPr>
        <a:xfrm>
          <a:off x="8942705" y="1488440"/>
          <a:ext cx="939800" cy="1307465"/>
        </a:xfrm>
        <a:prstGeom prst="rect">
          <a:avLst/>
        </a:prstGeom>
        <a:ln>
          <a:solidFill>
            <a:schemeClr val="bg1">
              <a:lumMod val="65000"/>
            </a:schemeClr>
          </a:solidFill>
        </a:ln>
      </xdr:spPr>
    </xdr:pic>
    <xdr:clientData/>
  </xdr:twoCellAnchor>
  <xdr:twoCellAnchor editAs="oneCell">
    <xdr:from xmlns:xdr="http://schemas.openxmlformats.org/drawingml/2006/spreadsheetDrawing">
      <xdr:col>9</xdr:col>
      <xdr:colOff>762000</xdr:colOff>
      <xdr:row>9</xdr:row>
      <xdr:rowOff>223520</xdr:rowOff>
    </xdr:from>
    <xdr:to xmlns:xdr="http://schemas.openxmlformats.org/drawingml/2006/spreadsheetDrawing">
      <xdr:col>10</xdr:col>
      <xdr:colOff>824865</xdr:colOff>
      <xdr:row>15</xdr:row>
      <xdr:rowOff>76835</xdr:rowOff>
    </xdr:to>
    <xdr:pic macro="">
      <xdr:nvPicPr>
        <xdr:cNvPr id="32" name="図 31"/>
        <xdr:cNvPicPr>
          <a:picLocks noChangeAspect="1"/>
        </xdr:cNvPicPr>
      </xdr:nvPicPr>
      <xdr:blipFill>
        <a:blip xmlns:r="http://schemas.openxmlformats.org/officeDocument/2006/relationships" r:embed="rId7"/>
        <a:stretch>
          <a:fillRect/>
        </a:stretch>
      </xdr:blipFill>
      <xdr:spPr>
        <a:xfrm>
          <a:off x="8124190" y="2762250"/>
          <a:ext cx="996315" cy="1339215"/>
        </a:xfrm>
        <a:prstGeom prst="rect">
          <a:avLst/>
        </a:prstGeom>
        <a:ln>
          <a:solidFill>
            <a:schemeClr val="bg1">
              <a:lumMod val="65000"/>
            </a:schemeClr>
          </a:solidFill>
        </a:ln>
      </xdr:spPr>
    </xdr:pic>
    <xdr:clientData/>
  </xdr:twoCellAnchor>
  <xdr:twoCellAnchor>
    <xdr:from xmlns:xdr="http://schemas.openxmlformats.org/drawingml/2006/spreadsheetDrawing">
      <xdr:col>8</xdr:col>
      <xdr:colOff>113030</xdr:colOff>
      <xdr:row>7</xdr:row>
      <xdr:rowOff>201930</xdr:rowOff>
    </xdr:from>
    <xdr:to xmlns:xdr="http://schemas.openxmlformats.org/drawingml/2006/spreadsheetDrawing">
      <xdr:col>10</xdr:col>
      <xdr:colOff>457835</xdr:colOff>
      <xdr:row>7</xdr:row>
      <xdr:rowOff>212725</xdr:rowOff>
    </xdr:to>
    <xdr:cxnSp macro="">
      <xdr:nvCxnSpPr>
        <xdr:cNvPr id="33" name="直線矢印コネクタ 32"/>
        <xdr:cNvCxnSpPr/>
      </xdr:nvCxnSpPr>
      <xdr:spPr>
        <a:xfrm>
          <a:off x="6541770" y="2245360"/>
          <a:ext cx="2211705" cy="10795"/>
        </a:xfrm>
        <a:prstGeom prst="straightConnector1">
          <a:avLst/>
        </a:prstGeom>
        <a:ln w="28575">
          <a:solidFill>
            <a:srgbClr val="0070C0"/>
          </a:solidFill>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mlns:xdr="http://schemas.openxmlformats.org/drawingml/2006/spreadsheetDrawing">
      <xdr:col>8</xdr:col>
      <xdr:colOff>113030</xdr:colOff>
      <xdr:row>9</xdr:row>
      <xdr:rowOff>23495</xdr:rowOff>
    </xdr:from>
    <xdr:to xmlns:xdr="http://schemas.openxmlformats.org/drawingml/2006/spreadsheetDrawing">
      <xdr:col>9</xdr:col>
      <xdr:colOff>640715</xdr:colOff>
      <xdr:row>11</xdr:row>
      <xdr:rowOff>78740</xdr:rowOff>
    </xdr:to>
    <xdr:cxnSp macro="">
      <xdr:nvCxnSpPr>
        <xdr:cNvPr id="34" name="直線矢印コネクタ 33"/>
        <xdr:cNvCxnSpPr/>
      </xdr:nvCxnSpPr>
      <xdr:spPr>
        <a:xfrm>
          <a:off x="6541770" y="2562225"/>
          <a:ext cx="1461135" cy="550545"/>
        </a:xfrm>
        <a:prstGeom prst="straightConnector1">
          <a:avLst/>
        </a:prstGeom>
        <a:ln w="28575">
          <a:solidFill>
            <a:srgbClr val="0070C0"/>
          </a:solidFill>
          <a:tailEnd type="triangle"/>
        </a:ln>
      </xdr:spPr>
      <xdr:style>
        <a:lnRef idx="1">
          <a:schemeClr val="accent5"/>
        </a:lnRef>
        <a:fillRef idx="0">
          <a:schemeClr val="accent5"/>
        </a:fillRef>
        <a:effectRef idx="0">
          <a:schemeClr val="accent5"/>
        </a:effectRef>
        <a:fontRef idx="minor">
          <a:schemeClr val="tx1"/>
        </a:fontRef>
      </xdr:style>
    </xdr:cxnSp>
    <xdr:clientData/>
  </xdr:twoCellAnchor>
  <xdr:twoCellAnchor>
    <xdr:from xmlns:xdr="http://schemas.openxmlformats.org/drawingml/2006/spreadsheetDrawing">
      <xdr:col>9</xdr:col>
      <xdr:colOff>624205</xdr:colOff>
      <xdr:row>1</xdr:row>
      <xdr:rowOff>325120</xdr:rowOff>
    </xdr:from>
    <xdr:to xmlns:xdr="http://schemas.openxmlformats.org/drawingml/2006/spreadsheetDrawing">
      <xdr:col>10</xdr:col>
      <xdr:colOff>548640</xdr:colOff>
      <xdr:row>3</xdr:row>
      <xdr:rowOff>165100</xdr:rowOff>
    </xdr:to>
    <xdr:sp macro="" textlink="">
      <xdr:nvSpPr>
        <xdr:cNvPr id="35" name="テキスト ボックス 34"/>
        <xdr:cNvSpPr txBox="1"/>
      </xdr:nvSpPr>
      <xdr:spPr>
        <a:xfrm>
          <a:off x="7986395" y="458470"/>
          <a:ext cx="857885" cy="3022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100">
              <a:solidFill>
                <a:sysClr val="windowText" lastClr="000000"/>
              </a:solidFill>
              <a:effectLst/>
              <a:latin typeface="+mn-lt"/>
              <a:ea typeface="+mn-ea"/>
              <a:cs typeface="+mn-cs"/>
            </a:rPr>
            <a:t>様式</a:t>
          </a:r>
          <a:r>
            <a:rPr kumimoji="1" lang="en-US" altLang="ja-JP" sz="1100">
              <a:solidFill>
                <a:sysClr val="windowText" lastClr="000000"/>
              </a:solidFill>
              <a:effectLst/>
              <a:latin typeface="+mn-lt"/>
              <a:ea typeface="+mn-ea"/>
              <a:cs typeface="+mn-cs"/>
            </a:rPr>
            <a:t>1</a:t>
          </a:r>
          <a:endParaRPr kumimoji="1" lang="ja-JP" altLang="en-US" sz="1100">
            <a:solidFill>
              <a:sysClr val="windowText" lastClr="000000"/>
            </a:solidFill>
          </a:endParaRPr>
        </a:p>
      </xdr:txBody>
    </xdr:sp>
    <xdr:clientData/>
  </xdr:twoCellAnchor>
  <xdr:twoCellAnchor>
    <xdr:from xmlns:xdr="http://schemas.openxmlformats.org/drawingml/2006/spreadsheetDrawing">
      <xdr:col>10</xdr:col>
      <xdr:colOff>933450</xdr:colOff>
      <xdr:row>3</xdr:row>
      <xdr:rowOff>600075</xdr:rowOff>
    </xdr:from>
    <xdr:to xmlns:xdr="http://schemas.openxmlformats.org/drawingml/2006/spreadsheetDrawing">
      <xdr:col>11</xdr:col>
      <xdr:colOff>539115</xdr:colOff>
      <xdr:row>4</xdr:row>
      <xdr:rowOff>93980</xdr:rowOff>
    </xdr:to>
    <xdr:sp macro="" textlink="">
      <xdr:nvSpPr>
        <xdr:cNvPr id="36" name="テキスト ボックス 35"/>
        <xdr:cNvSpPr txBox="1"/>
      </xdr:nvSpPr>
      <xdr:spPr>
        <a:xfrm>
          <a:off x="9229090" y="1195705"/>
          <a:ext cx="539115" cy="30353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100">
              <a:solidFill>
                <a:sysClr val="windowText" lastClr="000000"/>
              </a:solidFill>
              <a:effectLst/>
              <a:latin typeface="+mn-lt"/>
              <a:ea typeface="+mn-ea"/>
              <a:cs typeface="+mn-cs"/>
            </a:rPr>
            <a:t>様式</a:t>
          </a:r>
          <a:r>
            <a:rPr kumimoji="1" lang="en-US" altLang="zh-TW" sz="1100">
              <a:solidFill>
                <a:sysClr val="windowText" lastClr="000000"/>
              </a:solidFill>
              <a:effectLst/>
              <a:latin typeface="+mn-lt"/>
              <a:ea typeface="+mn-ea"/>
              <a:cs typeface="+mn-cs"/>
            </a:rPr>
            <a:t>2</a:t>
          </a:r>
          <a:endParaRPr kumimoji="1" lang="ja-JP" altLang="en-US" sz="1100">
            <a:solidFill>
              <a:sysClr val="windowText" lastClr="000000"/>
            </a:solidFill>
          </a:endParaRPr>
        </a:p>
      </xdr:txBody>
    </xdr:sp>
    <xdr:clientData/>
  </xdr:twoCellAnchor>
  <xdr:twoCellAnchor>
    <xdr:from xmlns:xdr="http://schemas.openxmlformats.org/drawingml/2006/spreadsheetDrawing">
      <xdr:col>9</xdr:col>
      <xdr:colOff>808355</xdr:colOff>
      <xdr:row>8</xdr:row>
      <xdr:rowOff>191135</xdr:rowOff>
    </xdr:from>
    <xdr:to xmlns:xdr="http://schemas.openxmlformats.org/drawingml/2006/spreadsheetDrawing">
      <xdr:col>10</xdr:col>
      <xdr:colOff>508000</xdr:colOff>
      <xdr:row>9</xdr:row>
      <xdr:rowOff>245745</xdr:rowOff>
    </xdr:to>
    <xdr:sp macro="" textlink="">
      <xdr:nvSpPr>
        <xdr:cNvPr id="37" name="テキスト ボックス 36"/>
        <xdr:cNvSpPr txBox="1"/>
      </xdr:nvSpPr>
      <xdr:spPr>
        <a:xfrm>
          <a:off x="8170545" y="2482215"/>
          <a:ext cx="633095" cy="3022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defRPr/>
          </a:pPr>
          <a:r>
            <a:rPr kumimoji="1" lang="ja-JP" altLang="en-US" sz="1100">
              <a:solidFill>
                <a:sysClr val="windowText" lastClr="000000"/>
              </a:solidFill>
              <a:effectLst/>
              <a:latin typeface="+mn-lt"/>
              <a:ea typeface="+mn-ea"/>
              <a:cs typeface="+mn-cs"/>
            </a:rPr>
            <a:t>様式</a:t>
          </a:r>
          <a:r>
            <a:rPr kumimoji="1" lang="en-US" altLang="zh-TW" sz="1100">
              <a:solidFill>
                <a:sysClr val="windowText" lastClr="000000"/>
              </a:solidFill>
              <a:effectLst/>
              <a:latin typeface="+mn-lt"/>
              <a:ea typeface="+mn-ea"/>
              <a:cs typeface="+mn-cs"/>
            </a:rPr>
            <a:t>3</a:t>
          </a:r>
          <a:endParaRPr kumimoji="1" lang="ja-JP" altLang="en-US" sz="1100">
            <a:solidFill>
              <a:sysClr val="windowText" lastClr="000000"/>
            </a:solidFill>
          </a:endParaRPr>
        </a:p>
      </xdr:txBody>
    </xdr:sp>
    <xdr:clientData/>
  </xdr:twoCellAnchor>
  <xdr:twoCellAnchor>
    <xdr:from xmlns:xdr="http://schemas.openxmlformats.org/drawingml/2006/spreadsheetDrawing">
      <xdr:col>13</xdr:col>
      <xdr:colOff>120650</xdr:colOff>
      <xdr:row>15</xdr:row>
      <xdr:rowOff>139700</xdr:rowOff>
    </xdr:from>
    <xdr:to xmlns:xdr="http://schemas.openxmlformats.org/drawingml/2006/spreadsheetDrawing">
      <xdr:col>17</xdr:col>
      <xdr:colOff>634365</xdr:colOff>
      <xdr:row>21</xdr:row>
      <xdr:rowOff>100965</xdr:rowOff>
    </xdr:to>
    <xdr:sp macro="" textlink="">
      <xdr:nvSpPr>
        <xdr:cNvPr id="38" name="テキスト ボックス 37"/>
        <xdr:cNvSpPr txBox="1"/>
      </xdr:nvSpPr>
      <xdr:spPr>
        <a:xfrm>
          <a:off x="11216640" y="4164330"/>
          <a:ext cx="4247515" cy="1447165"/>
        </a:xfrm>
        <a:prstGeom prst="rect">
          <a:avLst/>
        </a:prstGeom>
        <a:solidFill>
          <a:sysClr val="window" lastClr="FFFFFF"/>
        </a:solidFill>
        <a:ln w="28575" cmpd="sng">
          <a:solidFill>
            <a:srgbClr val="FF57C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kumimoji="1" lang="ja-JP" altLang="en-US" sz="1200" b="1">
              <a:ln>
                <a:noFill/>
              </a:ln>
              <a:solidFill>
                <a:srgbClr val="FF0000"/>
              </a:solidFill>
              <a:latin typeface="HGPｺﾞｼｯｸM"/>
              <a:ea typeface="HGPｺﾞｼｯｸM"/>
            </a:rPr>
            <a:t>宿泊証明書も写しでの提出が可能となりました。</a:t>
          </a:r>
          <a:endParaRPr kumimoji="1" lang="en-US" altLang="ja-JP" sz="1200" b="1">
            <a:ln>
              <a:noFill/>
            </a:ln>
            <a:solidFill>
              <a:srgbClr val="FF0000"/>
            </a:solidFill>
            <a:latin typeface="HGPｺﾞｼｯｸM"/>
            <a:ea typeface="HGPｺﾞｼｯｸM"/>
          </a:endParaRPr>
        </a:p>
        <a:p>
          <a:r>
            <a:rPr kumimoji="1" lang="ja-JP" altLang="en-US" sz="1200" b="1">
              <a:ln>
                <a:noFill/>
              </a:ln>
              <a:solidFill>
                <a:srgbClr val="FF0000"/>
              </a:solidFill>
              <a:latin typeface="HGPｺﾞｼｯｸM"/>
              <a:ea typeface="HGPｺﾞｼｯｸM"/>
            </a:rPr>
            <a:t>委任状は押印＆原本の送付が必要です。該当する場合は速やかにご郵送ください。</a:t>
          </a:r>
          <a:endParaRPr kumimoji="1" lang="en-US" altLang="ja-JP" sz="1100" b="1">
            <a:ln>
              <a:noFill/>
            </a:ln>
            <a:solidFill>
              <a:srgbClr val="FF0000"/>
            </a:solidFill>
          </a:endParaRPr>
        </a:p>
        <a:p>
          <a:r>
            <a:rPr kumimoji="1" lang="ja-JP" altLang="ja-JP" sz="1100" b="0">
              <a:solidFill>
                <a:schemeClr val="dk1"/>
              </a:solidFill>
              <a:effectLst/>
              <a:latin typeface="HGSｺﾞｼｯｸM"/>
              <a:ea typeface="HGSｺﾞｼｯｸM"/>
              <a:cs typeface="+mn-cs"/>
            </a:rPr>
            <a:t>郵</a:t>
          </a:r>
          <a:r>
            <a:rPr kumimoji="1" lang="ja-JP" altLang="ja-JP" sz="1100" b="0">
              <a:solidFill>
                <a:schemeClr val="dk1"/>
              </a:solidFill>
              <a:effectLst/>
              <a:latin typeface="HGSｺﾞｼｯｸM"/>
              <a:ea typeface="HGSｺﾞｼｯｸM"/>
              <a:cs typeface="+mn-cs"/>
            </a:rPr>
            <a:t>送先：</a:t>
          </a:r>
          <a:r>
            <a:rPr kumimoji="1" lang="ja-JP" altLang="en-US" sz="1100" b="0">
              <a:solidFill>
                <a:schemeClr val="dk1"/>
              </a:solidFill>
              <a:effectLst/>
              <a:latin typeface="HGSｺﾞｼｯｸM"/>
              <a:ea typeface="HGSｺﾞｼｯｸM"/>
              <a:cs typeface="+mn-cs"/>
            </a:rPr>
            <a:t>〒964-8601</a:t>
          </a:r>
          <a:endParaRPr kumimoji="1" lang="en-US" altLang="ja-JP" sz="1100" b="0">
            <a:solidFill>
              <a:schemeClr val="dk1"/>
            </a:solidFill>
            <a:effectLst/>
            <a:latin typeface="HGSｺﾞｼｯｸM"/>
            <a:ea typeface="HGSｺﾞｼｯｸM"/>
            <a:cs typeface="+mn-cs"/>
          </a:endParaRPr>
        </a:p>
        <a:p>
          <a:r>
            <a:rPr kumimoji="1" lang="ja-JP" altLang="en-US" sz="1100" b="0">
              <a:solidFill>
                <a:schemeClr val="dk1"/>
              </a:solidFill>
              <a:effectLst/>
              <a:latin typeface="HGSｺﾞｼｯｸM"/>
              <a:ea typeface="HGSｺﾞｼｯｸM"/>
              <a:cs typeface="+mn-cs"/>
            </a:rPr>
            <a:t>　　　　</a:t>
          </a:r>
          <a:r>
            <a:rPr kumimoji="1" lang="ja-JP" altLang="ja-JP" sz="1100" b="0">
              <a:solidFill>
                <a:schemeClr val="dk1"/>
              </a:solidFill>
              <a:effectLst/>
              <a:latin typeface="HGSｺﾞｼｯｸM"/>
              <a:ea typeface="HGSｺﾞｼｯｸM"/>
              <a:cs typeface="+mn-cs"/>
            </a:rPr>
            <a:t>福島県二本松市金色403番地1</a:t>
          </a:r>
          <a:endParaRPr kumimoji="1" lang="en-US" altLang="ja-JP" sz="1100" b="0">
            <a:ln>
              <a:noFill/>
            </a:ln>
            <a:solidFill>
              <a:srgbClr val="FF0000"/>
            </a:solidFill>
            <a:latin typeface="HGSｺﾞｼｯｸM"/>
            <a:ea typeface="HGSｺﾞｼｯｸM"/>
          </a:endParaRPr>
        </a:p>
        <a:p>
          <a:r>
            <a:rPr kumimoji="1" lang="ja-JP" altLang="en-US" sz="1100" b="0">
              <a:ln>
                <a:noFill/>
              </a:ln>
              <a:solidFill>
                <a:srgbClr val="FF0000"/>
              </a:solidFill>
              <a:latin typeface="HGSｺﾞｼｯｸM"/>
              <a:ea typeface="HGSｺﾞｼｯｸM"/>
            </a:rPr>
            <a:t>　　　　</a:t>
          </a:r>
          <a:r>
            <a:rPr kumimoji="1" lang="ja-JP" altLang="en-US" sz="1100" b="0">
              <a:ln>
                <a:noFill/>
              </a:ln>
              <a:solidFill>
                <a:schemeClr val="tx1"/>
              </a:solidFill>
              <a:latin typeface="HGSｺﾞｼｯｸM"/>
              <a:ea typeface="HGSｺﾞｼｯｸM"/>
            </a:rPr>
            <a:t>二本松市役所産業部 観光課内</a:t>
          </a:r>
          <a:endParaRPr kumimoji="1" lang="en-US" altLang="ja-JP" sz="1100" b="0">
            <a:ln>
              <a:noFill/>
            </a:ln>
            <a:solidFill>
              <a:schemeClr val="tx1"/>
            </a:solidFill>
            <a:latin typeface="HGSｺﾞｼｯｸM"/>
            <a:ea typeface="HGSｺﾞｼｯｸM"/>
          </a:endParaRPr>
        </a:p>
      </xdr:txBody>
    </xdr:sp>
    <xdr:clientData/>
  </xdr:twoCellAnchor>
  <xdr:oneCellAnchor>
    <xdr:from xmlns:xdr="http://schemas.openxmlformats.org/drawingml/2006/spreadsheetDrawing">
      <xdr:col>11</xdr:col>
      <xdr:colOff>574040</xdr:colOff>
      <xdr:row>32</xdr:row>
      <xdr:rowOff>66675</xdr:rowOff>
    </xdr:from>
    <xdr:ext cx="162560" cy="325120"/>
    <xdr:sp macro="" textlink="">
      <xdr:nvSpPr>
        <xdr:cNvPr id="39" name="テキスト ボックス 38"/>
        <xdr:cNvSpPr txBox="1"/>
      </xdr:nvSpPr>
      <xdr:spPr>
        <a:xfrm>
          <a:off x="9803130" y="8425180"/>
          <a:ext cx="162560"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mlns:xdr="http://schemas.openxmlformats.org/drawingml/2006/spreadsheetDrawing">
      <xdr:col>3</xdr:col>
      <xdr:colOff>507365</xdr:colOff>
      <xdr:row>4</xdr:row>
      <xdr:rowOff>0</xdr:rowOff>
    </xdr:from>
    <xdr:to xmlns:xdr="http://schemas.openxmlformats.org/drawingml/2006/spreadsheetDrawing">
      <xdr:col>7</xdr:col>
      <xdr:colOff>580390</xdr:colOff>
      <xdr:row>12</xdr:row>
      <xdr:rowOff>17780</xdr:rowOff>
    </xdr:to>
    <xdr:pic macro="">
      <xdr:nvPicPr>
        <xdr:cNvPr id="40" name="図 39"/>
        <xdr:cNvPicPr>
          <a:picLocks noChangeAspect="1"/>
        </xdr:cNvPicPr>
      </xdr:nvPicPr>
      <xdr:blipFill>
        <a:blip xmlns:r="http://schemas.openxmlformats.org/officeDocument/2006/relationships" r:embed="rId8"/>
        <a:stretch>
          <a:fillRect/>
        </a:stretch>
      </xdr:blipFill>
      <xdr:spPr>
        <a:xfrm>
          <a:off x="2468880" y="1405255"/>
          <a:ext cx="3606800" cy="1894205"/>
        </a:xfrm>
        <a:prstGeom prst="rect">
          <a:avLst/>
        </a:prstGeom>
        <a:ln>
          <a:solidFill>
            <a:schemeClr val="bg1">
              <a:lumMod val="75000"/>
            </a:schemeClr>
          </a:solidFill>
        </a:ln>
      </xdr:spPr>
    </xdr:pic>
    <xdr:clientData/>
  </xdr:twoCellAnchor>
  <xdr:twoCellAnchor>
    <xdr:from xmlns:xdr="http://schemas.openxmlformats.org/drawingml/2006/spreadsheetDrawing">
      <xdr:col>13</xdr:col>
      <xdr:colOff>509905</xdr:colOff>
      <xdr:row>6</xdr:row>
      <xdr:rowOff>135890</xdr:rowOff>
    </xdr:from>
    <xdr:to xmlns:xdr="http://schemas.openxmlformats.org/drawingml/2006/spreadsheetDrawing">
      <xdr:col>14</xdr:col>
      <xdr:colOff>581025</xdr:colOff>
      <xdr:row>12</xdr:row>
      <xdr:rowOff>54610</xdr:rowOff>
    </xdr:to>
    <xdr:sp macro="" textlink="">
      <xdr:nvSpPr>
        <xdr:cNvPr id="42" name="正方形/長方形 40"/>
        <xdr:cNvSpPr/>
      </xdr:nvSpPr>
      <xdr:spPr>
        <a:xfrm>
          <a:off x="11605895" y="1931670"/>
          <a:ext cx="1004570" cy="1404620"/>
        </a:xfrm>
        <a:prstGeom prst="rect">
          <a:avLst/>
        </a:prstGeom>
        <a:solidFill>
          <a:schemeClr val="bg1"/>
        </a:solidFill>
        <a:ln w="9525">
          <a:solidFill>
            <a:schemeClr val="tx1">
              <a:lumMod val="85000"/>
              <a:lumOff val="1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11</xdr:col>
      <xdr:colOff>816610</xdr:colOff>
      <xdr:row>6</xdr:row>
      <xdr:rowOff>130175</xdr:rowOff>
    </xdr:from>
    <xdr:to xmlns:xdr="http://schemas.openxmlformats.org/drawingml/2006/spreadsheetDrawing">
      <xdr:col>12</xdr:col>
      <xdr:colOff>350520</xdr:colOff>
      <xdr:row>8</xdr:row>
      <xdr:rowOff>18415</xdr:rowOff>
    </xdr:to>
    <xdr:sp macro="" textlink="">
      <xdr:nvSpPr>
        <xdr:cNvPr id="41" name="加算記号 40"/>
        <xdr:cNvSpPr/>
      </xdr:nvSpPr>
      <xdr:spPr>
        <a:xfrm>
          <a:off x="10045700" y="1925955"/>
          <a:ext cx="467360" cy="383540"/>
        </a:xfrm>
        <a:prstGeom prst="mathPlus">
          <a:avLst/>
        </a:prstGeom>
        <a:solidFill>
          <a:srgbClr val="00B0F0"/>
        </a:solidFill>
        <a:ln w="28575" cap="flat" cmpd="sng" algn="ctr">
          <a:solidFill>
            <a:srgbClr val="0070C0"/>
          </a:solidFill>
          <a:prstDash val="solid"/>
          <a:miter lim="800000"/>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513715</xdr:colOff>
      <xdr:row>7</xdr:row>
      <xdr:rowOff>69215</xdr:rowOff>
    </xdr:from>
    <xdr:to xmlns:xdr="http://schemas.openxmlformats.org/drawingml/2006/spreadsheetDrawing">
      <xdr:col>14</xdr:col>
      <xdr:colOff>743585</xdr:colOff>
      <xdr:row>11</xdr:row>
      <xdr:rowOff>205740</xdr:rowOff>
    </xdr:to>
    <xdr:sp macro="" textlink="">
      <xdr:nvSpPr>
        <xdr:cNvPr id="25" name="テキスト ボックス 24"/>
        <xdr:cNvSpPr txBox="1"/>
      </xdr:nvSpPr>
      <xdr:spPr>
        <a:xfrm>
          <a:off x="11609705" y="2112645"/>
          <a:ext cx="1163320" cy="11271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600"/>
            <a:t>Name List</a:t>
          </a:r>
          <a:endParaRPr kumimoji="1" lang="en-US" altLang="ja-JP" sz="600"/>
        </a:p>
        <a:p>
          <a:r>
            <a:rPr kumimoji="1" lang="en-US" altLang="ja-JP" sz="600"/>
            <a:t>―――――</a:t>
          </a:r>
          <a:r>
            <a:rPr kumimoji="1" lang="ja-JP" altLang="en-US" sz="600"/>
            <a:t>　</a:t>
          </a:r>
          <a:r>
            <a:rPr kumimoji="1" lang="en-US" altLang="ja-JP" sz="600"/>
            <a:t>―――――</a:t>
          </a:r>
          <a:endParaRPr kumimoji="1" lang="en-US" altLang="ja-JP" sz="600"/>
        </a:p>
        <a:p>
          <a:r>
            <a:rPr kumimoji="1" lang="en-US" altLang="ja-JP" sz="600"/>
            <a:t>―――――</a:t>
          </a:r>
          <a:r>
            <a:rPr kumimoji="1" lang="ja-JP" altLang="en-US" sz="600"/>
            <a:t>　</a:t>
          </a:r>
          <a:r>
            <a:rPr kumimoji="1" lang="en-US" altLang="ja-JP" sz="600"/>
            <a:t>―――――</a:t>
          </a:r>
          <a:endParaRPr kumimoji="1" lang="en-US" altLang="ja-JP" sz="600"/>
        </a:p>
        <a:p>
          <a:r>
            <a:rPr kumimoji="1" lang="en-US" altLang="ja-JP" sz="600"/>
            <a:t>―――――</a:t>
          </a:r>
          <a:r>
            <a:rPr kumimoji="1" lang="ja-JP" altLang="en-US" sz="600"/>
            <a:t>　</a:t>
          </a:r>
          <a:r>
            <a:rPr kumimoji="1" lang="en-US" altLang="ja-JP" sz="600"/>
            <a:t>―――――</a:t>
          </a:r>
          <a:endParaRPr kumimoji="1" lang="en-US" altLang="ja-JP" sz="600"/>
        </a:p>
        <a:p>
          <a:r>
            <a:rPr kumimoji="1" lang="en-US" altLang="ja-JP" sz="600"/>
            <a:t>―――――</a:t>
          </a:r>
          <a:r>
            <a:rPr kumimoji="1" lang="ja-JP" altLang="en-US" sz="600"/>
            <a:t>　</a:t>
          </a:r>
          <a:r>
            <a:rPr kumimoji="1" lang="en-US" altLang="ja-JP" sz="600"/>
            <a:t>―――――</a:t>
          </a:r>
          <a:endParaRPr kumimoji="1" lang="en-US" altLang="ja-JP" sz="600"/>
        </a:p>
        <a:p>
          <a:r>
            <a:rPr kumimoji="1" lang="en-US" altLang="ja-JP" sz="600"/>
            <a:t>―――――</a:t>
          </a:r>
          <a:r>
            <a:rPr kumimoji="1" lang="ja-JP" altLang="en-US" sz="600"/>
            <a:t>　</a:t>
          </a:r>
          <a:r>
            <a:rPr kumimoji="1" lang="en-US" altLang="ja-JP" sz="600"/>
            <a:t>―――――</a:t>
          </a:r>
          <a:endParaRPr kumimoji="1" lang="en-US" altLang="ja-JP" sz="600"/>
        </a:p>
        <a:p>
          <a:r>
            <a:rPr kumimoji="1" lang="en-US" altLang="ja-JP" sz="600"/>
            <a:t>―――――</a:t>
          </a:r>
          <a:r>
            <a:rPr kumimoji="1" lang="ja-JP" altLang="en-US" sz="600"/>
            <a:t>　</a:t>
          </a:r>
          <a:r>
            <a:rPr kumimoji="1" lang="en-US" altLang="ja-JP" sz="600"/>
            <a:t>―――――</a:t>
          </a:r>
          <a:endParaRPr kumimoji="1" lang="en-US" altLang="ja-JP" sz="600"/>
        </a:p>
        <a:p>
          <a:r>
            <a:rPr kumimoji="1" lang="en-US" altLang="ja-JP" sz="600"/>
            <a:t>―――――</a:t>
          </a:r>
          <a:r>
            <a:rPr kumimoji="1" lang="ja-JP" altLang="en-US" sz="600"/>
            <a:t>　</a:t>
          </a:r>
          <a:r>
            <a:rPr kumimoji="1" lang="en-US" altLang="ja-JP" sz="600"/>
            <a:t>―――――</a:t>
          </a:r>
          <a:endParaRPr kumimoji="1" lang="en-US" altLang="ja-JP" sz="600"/>
        </a:p>
        <a:p>
          <a:endParaRPr kumimoji="1" lang="en-US" altLang="ja-JP" sz="600"/>
        </a:p>
        <a:p>
          <a:endParaRPr kumimoji="1" lang="en-US" altLang="ja-JP" sz="600"/>
        </a:p>
        <a:p>
          <a:endParaRPr kumimoji="1" lang="ja-JP" altLang="en-US" sz="6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mlns:xdr="http://schemas.openxmlformats.org/drawingml/2006/spreadsheetDrawing">
      <xdr:col>1</xdr:col>
      <xdr:colOff>59055</xdr:colOff>
      <xdr:row>25</xdr:row>
      <xdr:rowOff>0</xdr:rowOff>
    </xdr:from>
    <xdr:to xmlns:xdr="http://schemas.openxmlformats.org/drawingml/2006/spreadsheetDrawing">
      <xdr:col>8</xdr:col>
      <xdr:colOff>693420</xdr:colOff>
      <xdr:row>42</xdr:row>
      <xdr:rowOff>226695</xdr:rowOff>
    </xdr:to>
    <xdr:pic macro="">
      <xdr:nvPicPr>
        <xdr:cNvPr id="2" name="図 1"/>
        <xdr:cNvPicPr>
          <a:picLocks noChangeAspect="1"/>
        </xdr:cNvPicPr>
      </xdr:nvPicPr>
      <xdr:blipFill>
        <a:blip xmlns:r="http://schemas.openxmlformats.org/officeDocument/2006/relationships" r:embed="rId1"/>
        <a:stretch>
          <a:fillRect/>
        </a:stretch>
      </xdr:blipFill>
      <xdr:spPr>
        <a:xfrm>
          <a:off x="287020" y="5910580"/>
          <a:ext cx="6435090" cy="4112895"/>
        </a:xfrm>
        <a:prstGeom prst="rect">
          <a:avLst/>
        </a:prstGeom>
      </xdr:spPr>
    </xdr:pic>
    <xdr:clientData/>
  </xdr:twoCellAnchor>
  <xdr:twoCellAnchor editAs="oneCell">
    <xdr:from xmlns:xdr="http://schemas.openxmlformats.org/drawingml/2006/spreadsheetDrawing">
      <xdr:col>1</xdr:col>
      <xdr:colOff>60960</xdr:colOff>
      <xdr:row>5</xdr:row>
      <xdr:rowOff>172085</xdr:rowOff>
    </xdr:from>
    <xdr:to xmlns:xdr="http://schemas.openxmlformats.org/drawingml/2006/spreadsheetDrawing">
      <xdr:col>9</xdr:col>
      <xdr:colOff>161290</xdr:colOff>
      <xdr:row>23</xdr:row>
      <xdr:rowOff>45720</xdr:rowOff>
    </xdr:to>
    <xdr:pic macro="">
      <xdr:nvPicPr>
        <xdr:cNvPr id="3" name="図 2"/>
        <xdr:cNvPicPr>
          <a:picLocks noChangeAspect="1"/>
        </xdr:cNvPicPr>
      </xdr:nvPicPr>
      <xdr:blipFill>
        <a:blip xmlns:r="http://schemas.openxmlformats.org/officeDocument/2006/relationships" r:embed="rId1"/>
        <a:stretch>
          <a:fillRect/>
        </a:stretch>
      </xdr:blipFill>
      <xdr:spPr>
        <a:xfrm>
          <a:off x="288925" y="1510665"/>
          <a:ext cx="6729730" cy="3988435"/>
        </a:xfrm>
        <a:prstGeom prst="rect">
          <a:avLst/>
        </a:prstGeom>
      </xdr:spPr>
    </xdr:pic>
    <xdr:clientData/>
  </xdr:twoCellAnchor>
  <xdr:oneCellAnchor>
    <xdr:from xmlns:xdr="http://schemas.openxmlformats.org/drawingml/2006/spreadsheetDrawing">
      <xdr:col>1</xdr:col>
      <xdr:colOff>599440</xdr:colOff>
      <xdr:row>37</xdr:row>
      <xdr:rowOff>0</xdr:rowOff>
    </xdr:from>
    <xdr:ext cx="160655" cy="331470"/>
    <xdr:sp macro="" textlink="">
      <xdr:nvSpPr>
        <xdr:cNvPr id="4" name="テキスト ボックス 3"/>
        <xdr:cNvSpPr txBox="1"/>
      </xdr:nvSpPr>
      <xdr:spPr>
        <a:xfrm>
          <a:off x="827405" y="8653780"/>
          <a:ext cx="160655" cy="33147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1</xdr:col>
      <xdr:colOff>319405</xdr:colOff>
      <xdr:row>12</xdr:row>
      <xdr:rowOff>124460</xdr:rowOff>
    </xdr:from>
    <xdr:to xmlns:xdr="http://schemas.openxmlformats.org/drawingml/2006/spreadsheetDrawing">
      <xdr:col>4</xdr:col>
      <xdr:colOff>538480</xdr:colOff>
      <xdr:row>21</xdr:row>
      <xdr:rowOff>204470</xdr:rowOff>
    </xdr:to>
    <xdr:sp macro="" textlink="">
      <xdr:nvSpPr>
        <xdr:cNvPr id="5" name="正方形/長方形 4"/>
        <xdr:cNvSpPr/>
      </xdr:nvSpPr>
      <xdr:spPr>
        <a:xfrm>
          <a:off x="547370" y="3063240"/>
          <a:ext cx="2705100" cy="2137410"/>
        </a:xfrm>
        <a:prstGeom prst="rect">
          <a:avLst/>
        </a:prstGeom>
        <a:solidFill>
          <a:schemeClr val="accent2">
            <a:lumMod val="20000"/>
            <a:lumOff val="80000"/>
            <a:alpha val="21000"/>
          </a:schemeClr>
        </a:solidFill>
        <a:ln w="73025">
          <a:solidFill>
            <a:srgbClr val="FF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138430</xdr:colOff>
      <xdr:row>12</xdr:row>
      <xdr:rowOff>125730</xdr:rowOff>
    </xdr:from>
    <xdr:to xmlns:xdr="http://schemas.openxmlformats.org/drawingml/2006/spreadsheetDrawing">
      <xdr:col>9</xdr:col>
      <xdr:colOff>53975</xdr:colOff>
      <xdr:row>21</xdr:row>
      <xdr:rowOff>191135</xdr:rowOff>
    </xdr:to>
    <xdr:sp macro="" textlink="">
      <xdr:nvSpPr>
        <xdr:cNvPr id="6" name="正方形/長方形 5"/>
        <xdr:cNvSpPr/>
      </xdr:nvSpPr>
      <xdr:spPr>
        <a:xfrm>
          <a:off x="4509770" y="3064510"/>
          <a:ext cx="2401570" cy="2122805"/>
        </a:xfrm>
        <a:prstGeom prst="rect">
          <a:avLst/>
        </a:prstGeom>
        <a:solidFill>
          <a:schemeClr val="accent2">
            <a:lumMod val="20000"/>
            <a:lumOff val="80000"/>
            <a:alpha val="21000"/>
          </a:schemeClr>
        </a:solidFill>
        <a:ln w="73025">
          <a:solidFill>
            <a:srgbClr val="FF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730885</xdr:colOff>
      <xdr:row>32</xdr:row>
      <xdr:rowOff>48260</xdr:rowOff>
    </xdr:from>
    <xdr:to xmlns:xdr="http://schemas.openxmlformats.org/drawingml/2006/spreadsheetDrawing">
      <xdr:col>5</xdr:col>
      <xdr:colOff>516255</xdr:colOff>
      <xdr:row>41</xdr:row>
      <xdr:rowOff>127000</xdr:rowOff>
    </xdr:to>
    <xdr:sp macro="" textlink="">
      <xdr:nvSpPr>
        <xdr:cNvPr id="7" name="正方形/長方形 6"/>
        <xdr:cNvSpPr/>
      </xdr:nvSpPr>
      <xdr:spPr>
        <a:xfrm>
          <a:off x="3444875" y="7559040"/>
          <a:ext cx="614045" cy="2136140"/>
        </a:xfrm>
        <a:prstGeom prst="rect">
          <a:avLst/>
        </a:prstGeom>
        <a:solidFill>
          <a:schemeClr val="accent2">
            <a:lumMod val="20000"/>
            <a:lumOff val="80000"/>
            <a:alpha val="21000"/>
          </a:schemeClr>
        </a:solidFill>
        <a:ln w="73025">
          <a:solidFill>
            <a:srgbClr val="FF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742950</xdr:colOff>
      <xdr:row>32</xdr:row>
      <xdr:rowOff>33020</xdr:rowOff>
    </xdr:from>
    <xdr:to xmlns:xdr="http://schemas.openxmlformats.org/drawingml/2006/spreadsheetDrawing">
      <xdr:col>8</xdr:col>
      <xdr:colOff>561975</xdr:colOff>
      <xdr:row>41</xdr:row>
      <xdr:rowOff>189865</xdr:rowOff>
    </xdr:to>
    <xdr:sp macro="" textlink="">
      <xdr:nvSpPr>
        <xdr:cNvPr id="8" name="正方形/長方形 7"/>
        <xdr:cNvSpPr/>
      </xdr:nvSpPr>
      <xdr:spPr>
        <a:xfrm>
          <a:off x="4285615" y="7543800"/>
          <a:ext cx="2305050" cy="2214245"/>
        </a:xfrm>
        <a:prstGeom prst="rect">
          <a:avLst/>
        </a:prstGeom>
        <a:solidFill>
          <a:schemeClr val="accent2">
            <a:lumMod val="20000"/>
            <a:lumOff val="80000"/>
            <a:alpha val="21000"/>
          </a:schemeClr>
        </a:solidFill>
        <a:ln w="19050">
          <a:solidFill>
            <a:srgbClr val="FF008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55880</xdr:colOff>
      <xdr:row>2</xdr:row>
      <xdr:rowOff>68580</xdr:rowOff>
    </xdr:from>
    <xdr:to xmlns:xdr="http://schemas.openxmlformats.org/drawingml/2006/spreadsheetDrawing">
      <xdr:col>6</xdr:col>
      <xdr:colOff>558165</xdr:colOff>
      <xdr:row>2</xdr:row>
      <xdr:rowOff>335915</xdr:rowOff>
    </xdr:to>
    <xdr:sp macro="" textlink="">
      <xdr:nvSpPr>
        <xdr:cNvPr id="9" name="正方形/長方形 8"/>
        <xdr:cNvSpPr/>
      </xdr:nvSpPr>
      <xdr:spPr>
        <a:xfrm>
          <a:off x="4427220" y="568960"/>
          <a:ext cx="502285" cy="267335"/>
        </a:xfrm>
        <a:prstGeom prst="rect">
          <a:avLst/>
        </a:prstGeom>
        <a:solidFill>
          <a:schemeClr val="accent2">
            <a:lumMod val="20000"/>
            <a:lumOff val="80000"/>
            <a:alpha val="21000"/>
          </a:schemeClr>
        </a:solidFill>
        <a:ln w="73025">
          <a:solidFill>
            <a:srgbClr val="FF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43815</xdr:colOff>
      <xdr:row>3</xdr:row>
      <xdr:rowOff>179070</xdr:rowOff>
    </xdr:from>
    <xdr:to xmlns:xdr="http://schemas.openxmlformats.org/drawingml/2006/spreadsheetDrawing">
      <xdr:col>6</xdr:col>
      <xdr:colOff>582930</xdr:colOff>
      <xdr:row>4</xdr:row>
      <xdr:rowOff>141605</xdr:rowOff>
    </xdr:to>
    <xdr:sp macro="" textlink="">
      <xdr:nvSpPr>
        <xdr:cNvPr id="10" name="正方形/長方形 9"/>
        <xdr:cNvSpPr/>
      </xdr:nvSpPr>
      <xdr:spPr>
        <a:xfrm>
          <a:off x="4415155" y="1022350"/>
          <a:ext cx="539115" cy="295910"/>
        </a:xfrm>
        <a:prstGeom prst="rect">
          <a:avLst/>
        </a:prstGeom>
        <a:solidFill>
          <a:schemeClr val="accent2">
            <a:lumMod val="20000"/>
            <a:lumOff val="80000"/>
            <a:alpha val="21000"/>
          </a:schemeClr>
        </a:solidFill>
        <a:ln w="19050">
          <a:solidFill>
            <a:srgbClr val="FF008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24130</xdr:colOff>
      <xdr:row>2</xdr:row>
      <xdr:rowOff>68580</xdr:rowOff>
    </xdr:from>
    <xdr:to xmlns:xdr="http://schemas.openxmlformats.org/drawingml/2006/spreadsheetDrawing">
      <xdr:col>2</xdr:col>
      <xdr:colOff>31750</xdr:colOff>
      <xdr:row>3</xdr:row>
      <xdr:rowOff>49530</xdr:rowOff>
    </xdr:to>
    <xdr:sp macro="" textlink="">
      <xdr:nvSpPr>
        <xdr:cNvPr id="11" name="テキスト ボックス 10"/>
        <xdr:cNvSpPr txBox="1"/>
      </xdr:nvSpPr>
      <xdr:spPr>
        <a:xfrm>
          <a:off x="252095" y="568960"/>
          <a:ext cx="836295" cy="32385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r>
            <a:rPr kumimoji="1" lang="ja-JP" altLang="en-US" sz="1100">
              <a:latin typeface="Meiryo UI"/>
              <a:ea typeface="Meiryo UI"/>
            </a:rPr>
            <a:t>補足情報</a:t>
          </a:r>
          <a:endParaRPr kumimoji="1" lang="en-US" altLang="ja-JP" sz="1100">
            <a:latin typeface="Meiryo UI"/>
            <a:ea typeface="Meiryo UI"/>
          </a:endParaRPr>
        </a:p>
      </xdr:txBody>
    </xdr:sp>
    <xdr:clientData/>
  </xdr:twoCellAnchor>
  <xdr:twoCellAnchor>
    <xdr:from xmlns:xdr="http://schemas.openxmlformats.org/drawingml/2006/spreadsheetDrawing">
      <xdr:col>3</xdr:col>
      <xdr:colOff>652145</xdr:colOff>
      <xdr:row>9</xdr:row>
      <xdr:rowOff>147955</xdr:rowOff>
    </xdr:from>
    <xdr:to xmlns:xdr="http://schemas.openxmlformats.org/drawingml/2006/spreadsheetDrawing">
      <xdr:col>4</xdr:col>
      <xdr:colOff>825500</xdr:colOff>
      <xdr:row>10</xdr:row>
      <xdr:rowOff>158750</xdr:rowOff>
    </xdr:to>
    <xdr:sp macro="" textlink="">
      <xdr:nvSpPr>
        <xdr:cNvPr id="12" name="正方形/長方形 11"/>
        <xdr:cNvSpPr/>
      </xdr:nvSpPr>
      <xdr:spPr>
        <a:xfrm>
          <a:off x="2537460" y="2400935"/>
          <a:ext cx="1002030" cy="239395"/>
        </a:xfrm>
        <a:prstGeom prst="rect">
          <a:avLst/>
        </a:prstGeom>
        <a:solidFill>
          <a:schemeClr val="accent2">
            <a:lumMod val="20000"/>
            <a:lumOff val="80000"/>
            <a:alpha val="21000"/>
          </a:schemeClr>
        </a:solidFill>
        <a:ln w="73025">
          <a:solidFill>
            <a:srgbClr val="FF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676910</xdr:colOff>
      <xdr:row>28</xdr:row>
      <xdr:rowOff>228600</xdr:rowOff>
    </xdr:from>
    <xdr:to xmlns:xdr="http://schemas.openxmlformats.org/drawingml/2006/spreadsheetDrawing">
      <xdr:col>5</xdr:col>
      <xdr:colOff>803275</xdr:colOff>
      <xdr:row>29</xdr:row>
      <xdr:rowOff>226695</xdr:rowOff>
    </xdr:to>
    <xdr:sp macro="" textlink="">
      <xdr:nvSpPr>
        <xdr:cNvPr id="13" name="正方形/長方形 12"/>
        <xdr:cNvSpPr/>
      </xdr:nvSpPr>
      <xdr:spPr>
        <a:xfrm>
          <a:off x="3390900" y="6824980"/>
          <a:ext cx="955040" cy="226695"/>
        </a:xfrm>
        <a:prstGeom prst="rect">
          <a:avLst/>
        </a:prstGeom>
        <a:solidFill>
          <a:schemeClr val="accent2">
            <a:lumMod val="20000"/>
            <a:lumOff val="80000"/>
            <a:alpha val="21000"/>
          </a:schemeClr>
        </a:solidFill>
        <a:ln w="73025">
          <a:solidFill>
            <a:srgbClr val="FF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6</xdr:col>
      <xdr:colOff>114300</xdr:colOff>
      <xdr:row>3</xdr:row>
      <xdr:rowOff>9525</xdr:rowOff>
    </xdr:from>
    <xdr:to xmlns:xdr="http://schemas.openxmlformats.org/drawingml/2006/spreadsheetDrawing">
      <xdr:col>21</xdr:col>
      <xdr:colOff>114300</xdr:colOff>
      <xdr:row>25</xdr:row>
      <xdr:rowOff>543560</xdr:rowOff>
    </xdr:to>
    <xdr:sp macro="" textlink="">
      <xdr:nvSpPr>
        <xdr:cNvPr id="2" name="正方形/長方形 1"/>
        <xdr:cNvSpPr/>
      </xdr:nvSpPr>
      <xdr:spPr>
        <a:xfrm>
          <a:off x="6884035" y="723900"/>
          <a:ext cx="4848225" cy="7230110"/>
        </a:xfrm>
        <a:prstGeom prst="rect">
          <a:avLst/>
        </a:prstGeom>
        <a:solidFill>
          <a:schemeClr val="bg1"/>
        </a:solidFill>
        <a:ln w="19050">
          <a:solidFill>
            <a:schemeClr val="accent5">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6</xdr:col>
      <xdr:colOff>200025</xdr:colOff>
      <xdr:row>3</xdr:row>
      <xdr:rowOff>104775</xdr:rowOff>
    </xdr:from>
    <xdr:to xmlns:xdr="http://schemas.openxmlformats.org/drawingml/2006/spreadsheetDrawing">
      <xdr:col>9</xdr:col>
      <xdr:colOff>123190</xdr:colOff>
      <xdr:row>8</xdr:row>
      <xdr:rowOff>80010</xdr:rowOff>
    </xdr:to>
    <xdr:sp macro="" textlink="">
      <xdr:nvSpPr>
        <xdr:cNvPr id="3" name="テキスト ボックス 2"/>
        <xdr:cNvSpPr txBox="1"/>
      </xdr:nvSpPr>
      <xdr:spPr>
        <a:xfrm>
          <a:off x="6969760" y="819150"/>
          <a:ext cx="892810" cy="35623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ctr"/>
          <a:r>
            <a:rPr kumimoji="1" lang="ja-JP" altLang="en-US" sz="1400"/>
            <a:t>記入例</a:t>
          </a:r>
        </a:p>
      </xdr:txBody>
    </xdr:sp>
    <xdr:clientData/>
  </xdr:twoCellAnchor>
  <xdr:twoCellAnchor>
    <xdr:from xmlns:xdr="http://schemas.openxmlformats.org/drawingml/2006/spreadsheetDrawing">
      <xdr:col>5</xdr:col>
      <xdr:colOff>47625</xdr:colOff>
      <xdr:row>19</xdr:row>
      <xdr:rowOff>0</xdr:rowOff>
    </xdr:from>
    <xdr:to xmlns:xdr="http://schemas.openxmlformats.org/drawingml/2006/spreadsheetDrawing">
      <xdr:col>7</xdr:col>
      <xdr:colOff>66675</xdr:colOff>
      <xdr:row>19</xdr:row>
      <xdr:rowOff>180340</xdr:rowOff>
    </xdr:to>
    <xdr:sp macro="" textlink="">
      <xdr:nvSpPr>
        <xdr:cNvPr id="4" name="矢印: 右 3"/>
        <xdr:cNvSpPr/>
      </xdr:nvSpPr>
      <xdr:spPr>
        <a:xfrm rot="10800000">
          <a:off x="6494145" y="5172075"/>
          <a:ext cx="665480" cy="180340"/>
        </a:xfrm>
        <a:prstGeom prst="rightArrow">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6</xdr:col>
      <xdr:colOff>259080</xdr:colOff>
      <xdr:row>8</xdr:row>
      <xdr:rowOff>146685</xdr:rowOff>
    </xdr:from>
    <xdr:to xmlns:xdr="http://schemas.openxmlformats.org/drawingml/2006/spreadsheetDrawing">
      <xdr:col>20</xdr:col>
      <xdr:colOff>235585</xdr:colOff>
      <xdr:row>25</xdr:row>
      <xdr:rowOff>309245</xdr:rowOff>
    </xdr:to>
    <xdr:pic macro="">
      <xdr:nvPicPr>
        <xdr:cNvPr id="5" name="図 4"/>
        <xdr:cNvPicPr>
          <a:picLocks noChangeAspect="1"/>
        </xdr:cNvPicPr>
      </xdr:nvPicPr>
      <xdr:blipFill>
        <a:blip xmlns:r="http://schemas.openxmlformats.org/officeDocument/2006/relationships" r:embed="rId1"/>
        <a:srcRect t="3828" r="1871"/>
        <a:stretch>
          <a:fillRect/>
        </a:stretch>
      </xdr:blipFill>
      <xdr:spPr>
        <a:xfrm>
          <a:off x="7028815" y="1242060"/>
          <a:ext cx="4501515" cy="64776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xdr:col>
      <xdr:colOff>22860</xdr:colOff>
      <xdr:row>3</xdr:row>
      <xdr:rowOff>26035</xdr:rowOff>
    </xdr:from>
    <xdr:to xmlns:xdr="http://schemas.openxmlformats.org/drawingml/2006/spreadsheetDrawing">
      <xdr:col>2</xdr:col>
      <xdr:colOff>1971675</xdr:colOff>
      <xdr:row>4</xdr:row>
      <xdr:rowOff>67945</xdr:rowOff>
    </xdr:to>
    <xdr:sp macro="" textlink="">
      <xdr:nvSpPr>
        <xdr:cNvPr id="2" name="正方形/長方形 1"/>
        <xdr:cNvSpPr/>
      </xdr:nvSpPr>
      <xdr:spPr>
        <a:xfrm>
          <a:off x="793115" y="1464310"/>
          <a:ext cx="1948815" cy="289560"/>
        </a:xfrm>
        <a:prstGeom prst="rect">
          <a:avLst/>
        </a:prstGeom>
        <a:noFill/>
        <a:ln w="730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n>
                <a:noFill/>
              </a:ln>
              <a:solidFill>
                <a:sysClr val="windowText" lastClr="000000"/>
              </a:solidFill>
            </a:rPr>
            <a:t>入力してください。</a:t>
          </a:r>
          <a:endParaRPr kumimoji="1" lang="en-US" altLang="ja-JP" sz="1050">
            <a:ln>
              <a:noFill/>
            </a:ln>
            <a:solidFill>
              <a:sysClr val="windowText" lastClr="000000"/>
            </a:solidFill>
          </a:endParaRPr>
        </a:p>
      </xdr:txBody>
    </xdr:sp>
    <xdr:clientData/>
  </xdr:twoCellAnchor>
  <xdr:twoCellAnchor>
    <xdr:from xmlns:xdr="http://schemas.openxmlformats.org/drawingml/2006/spreadsheetDrawing">
      <xdr:col>2</xdr:col>
      <xdr:colOff>3769995</xdr:colOff>
      <xdr:row>3</xdr:row>
      <xdr:rowOff>34290</xdr:rowOff>
    </xdr:from>
    <xdr:to xmlns:xdr="http://schemas.openxmlformats.org/drawingml/2006/spreadsheetDrawing">
      <xdr:col>6</xdr:col>
      <xdr:colOff>229870</xdr:colOff>
      <xdr:row>4</xdr:row>
      <xdr:rowOff>163195</xdr:rowOff>
    </xdr:to>
    <xdr:sp macro="" textlink="">
      <xdr:nvSpPr>
        <xdr:cNvPr id="3" name="正方形/長方形 2"/>
        <xdr:cNvSpPr/>
      </xdr:nvSpPr>
      <xdr:spPr>
        <a:xfrm>
          <a:off x="4540250" y="1472565"/>
          <a:ext cx="5363210" cy="376555"/>
        </a:xfrm>
        <a:prstGeom prst="rect">
          <a:avLst/>
        </a:prstGeom>
        <a:noFill/>
        <a:ln w="730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n>
                <a:noFill/>
              </a:ln>
              <a:solidFill>
                <a:sysClr val="windowText" lastClr="000000"/>
              </a:solidFill>
            </a:rPr>
            <a:t>入力不要。</a:t>
          </a:r>
          <a:endParaRPr kumimoji="1" lang="en-US" altLang="ja-JP" sz="1050">
            <a:ln>
              <a:noFill/>
            </a:ln>
            <a:solidFill>
              <a:sysClr val="windowText" lastClr="000000"/>
            </a:solidFill>
          </a:endParaRPr>
        </a:p>
      </xdr:txBody>
    </xdr:sp>
    <xdr:clientData/>
  </xdr:twoCellAnchor>
  <xdr:twoCellAnchor>
    <xdr:from xmlns:xdr="http://schemas.openxmlformats.org/drawingml/2006/spreadsheetDrawing">
      <xdr:col>1</xdr:col>
      <xdr:colOff>20955</xdr:colOff>
      <xdr:row>3</xdr:row>
      <xdr:rowOff>54610</xdr:rowOff>
    </xdr:from>
    <xdr:to xmlns:xdr="http://schemas.openxmlformats.org/drawingml/2006/spreadsheetDrawing">
      <xdr:col>1</xdr:col>
      <xdr:colOff>704215</xdr:colOff>
      <xdr:row>4</xdr:row>
      <xdr:rowOff>27305</xdr:rowOff>
    </xdr:to>
    <xdr:sp macro="" textlink="">
      <xdr:nvSpPr>
        <xdr:cNvPr id="4" name="正方形/長方形 3"/>
        <xdr:cNvSpPr/>
      </xdr:nvSpPr>
      <xdr:spPr>
        <a:xfrm>
          <a:off x="86995" y="1492885"/>
          <a:ext cx="683260" cy="220345"/>
        </a:xfrm>
        <a:prstGeom prst="rect">
          <a:avLst/>
        </a:prstGeom>
        <a:solidFill>
          <a:schemeClr val="accent1">
            <a:lumMod val="40000"/>
            <a:lumOff val="60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2047875</xdr:colOff>
      <xdr:row>3</xdr:row>
      <xdr:rowOff>23495</xdr:rowOff>
    </xdr:from>
    <xdr:to xmlns:xdr="http://schemas.openxmlformats.org/drawingml/2006/spreadsheetDrawing">
      <xdr:col>2</xdr:col>
      <xdr:colOff>3843020</xdr:colOff>
      <xdr:row>4</xdr:row>
      <xdr:rowOff>148590</xdr:rowOff>
    </xdr:to>
    <xdr:sp macro="" textlink="">
      <xdr:nvSpPr>
        <xdr:cNvPr id="5" name="正方形/長方形 4"/>
        <xdr:cNvSpPr/>
      </xdr:nvSpPr>
      <xdr:spPr>
        <a:xfrm>
          <a:off x="2818130" y="1461770"/>
          <a:ext cx="1795145" cy="372745"/>
        </a:xfrm>
        <a:prstGeom prst="rect">
          <a:avLst/>
        </a:prstGeom>
        <a:noFill/>
        <a:ln w="7302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ln>
                <a:noFill/>
              </a:ln>
              <a:solidFill>
                <a:sysClr val="windowText" lastClr="000000"/>
              </a:solidFill>
            </a:rPr>
            <a:t>入力済。</a:t>
          </a:r>
          <a:endParaRPr kumimoji="1" lang="en-US" altLang="ja-JP" sz="1050">
            <a:ln>
              <a:noFill/>
            </a:ln>
            <a:solidFill>
              <a:sysClr val="windowText" lastClr="000000"/>
            </a:solidFill>
          </a:endParaRPr>
        </a:p>
      </xdr:txBody>
    </xdr:sp>
    <xdr:clientData/>
  </xdr:twoCellAnchor>
  <xdr:twoCellAnchor>
    <xdr:from xmlns:xdr="http://schemas.openxmlformats.org/drawingml/2006/spreadsheetDrawing">
      <xdr:col>2</xdr:col>
      <xdr:colOff>1369060</xdr:colOff>
      <xdr:row>3</xdr:row>
      <xdr:rowOff>67310</xdr:rowOff>
    </xdr:from>
    <xdr:to xmlns:xdr="http://schemas.openxmlformats.org/drawingml/2006/spreadsheetDrawing">
      <xdr:col>2</xdr:col>
      <xdr:colOff>2055495</xdr:colOff>
      <xdr:row>4</xdr:row>
      <xdr:rowOff>40640</xdr:rowOff>
    </xdr:to>
    <xdr:sp macro="" textlink="">
      <xdr:nvSpPr>
        <xdr:cNvPr id="6" name="正方形/長方形 5"/>
        <xdr:cNvSpPr/>
      </xdr:nvSpPr>
      <xdr:spPr>
        <a:xfrm>
          <a:off x="2139315" y="1505585"/>
          <a:ext cx="686435" cy="220980"/>
        </a:xfrm>
        <a:prstGeom prst="rect">
          <a:avLst/>
        </a:prstGeom>
        <a:solidFill>
          <a:srgbClr val="FFA6A6"/>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3087370</xdr:colOff>
      <xdr:row>3</xdr:row>
      <xdr:rowOff>54610</xdr:rowOff>
    </xdr:from>
    <xdr:to xmlns:xdr="http://schemas.openxmlformats.org/drawingml/2006/spreadsheetDrawing">
      <xdr:col>2</xdr:col>
      <xdr:colOff>3773805</xdr:colOff>
      <xdr:row>4</xdr:row>
      <xdr:rowOff>27305</xdr:rowOff>
    </xdr:to>
    <xdr:sp macro="" textlink="">
      <xdr:nvSpPr>
        <xdr:cNvPr id="7" name="正方形/長方形 6"/>
        <xdr:cNvSpPr/>
      </xdr:nvSpPr>
      <xdr:spPr>
        <a:xfrm>
          <a:off x="3857625" y="1492885"/>
          <a:ext cx="686435" cy="220345"/>
        </a:xfrm>
        <a:prstGeom prst="rect">
          <a:avLst/>
        </a:prstGeom>
        <a:solidFill>
          <a:schemeClr val="bg1">
            <a:lumMod val="95000"/>
          </a:schemeClr>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0</xdr:colOff>
      <xdr:row>0</xdr:row>
      <xdr:rowOff>172085</xdr:rowOff>
    </xdr:from>
    <xdr:to xmlns:xdr="http://schemas.openxmlformats.org/drawingml/2006/spreadsheetDrawing">
      <xdr:col>6</xdr:col>
      <xdr:colOff>705485</xdr:colOff>
      <xdr:row>0</xdr:row>
      <xdr:rowOff>621665</xdr:rowOff>
    </xdr:to>
    <xdr:sp macro="" textlink="">
      <xdr:nvSpPr>
        <xdr:cNvPr id="8" name="テキスト ボックス 7"/>
        <xdr:cNvSpPr txBox="1"/>
      </xdr:nvSpPr>
      <xdr:spPr>
        <a:xfrm>
          <a:off x="0" y="172085"/>
          <a:ext cx="10379075" cy="4495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b="1" u="sng">
              <a:solidFill>
                <a:srgbClr val="FF0000"/>
              </a:solidFill>
            </a:rPr>
            <a:t>※</a:t>
          </a:r>
          <a:r>
            <a:rPr kumimoji="1" lang="ja-JP" altLang="en-US" sz="2000" b="1" u="sng">
              <a:solidFill>
                <a:srgbClr val="FF0000"/>
              </a:solidFill>
            </a:rPr>
            <a:t>コピー＆貼り付け時は、「値」のみ貼り付けてください。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mlns:xdr="http://schemas.openxmlformats.org/drawingml/2006/spreadsheetDrawing">
      <xdr:col>32</xdr:col>
      <xdr:colOff>224155</xdr:colOff>
      <xdr:row>14</xdr:row>
      <xdr:rowOff>156845</xdr:rowOff>
    </xdr:from>
    <xdr:ext cx="184785" cy="325120"/>
    <xdr:sp macro="" textlink="">
      <xdr:nvSpPr>
        <xdr:cNvPr id="2" name="テキスト ボックス 1"/>
        <xdr:cNvSpPr txBox="1"/>
      </xdr:nvSpPr>
      <xdr:spPr>
        <a:xfrm>
          <a:off x="10871835" y="4738370"/>
          <a:ext cx="184785"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47</xdr:col>
      <xdr:colOff>211455</xdr:colOff>
      <xdr:row>14</xdr:row>
      <xdr:rowOff>313690</xdr:rowOff>
    </xdr:from>
    <xdr:ext cx="162560" cy="325120"/>
    <xdr:sp macro="" textlink="">
      <xdr:nvSpPr>
        <xdr:cNvPr id="3" name="テキスト ボックス 2"/>
        <xdr:cNvSpPr txBox="1"/>
      </xdr:nvSpPr>
      <xdr:spPr>
        <a:xfrm>
          <a:off x="18578195" y="4895215"/>
          <a:ext cx="162560"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mlns:xdr="http://schemas.openxmlformats.org/drawingml/2006/spreadsheetDrawing">
      <xdr:col>33</xdr:col>
      <xdr:colOff>224155</xdr:colOff>
      <xdr:row>15</xdr:row>
      <xdr:rowOff>0</xdr:rowOff>
    </xdr:from>
    <xdr:ext cx="184785" cy="325755"/>
    <xdr:sp macro="" textlink="">
      <xdr:nvSpPr>
        <xdr:cNvPr id="2" name="テキスト ボックス 1"/>
        <xdr:cNvSpPr txBox="1"/>
      </xdr:nvSpPr>
      <xdr:spPr>
        <a:xfrm>
          <a:off x="10995660" y="5193665"/>
          <a:ext cx="184785" cy="3257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32</xdr:col>
      <xdr:colOff>224155</xdr:colOff>
      <xdr:row>12</xdr:row>
      <xdr:rowOff>156845</xdr:rowOff>
    </xdr:from>
    <xdr:ext cx="184785" cy="325120"/>
    <xdr:sp macro="" textlink="">
      <xdr:nvSpPr>
        <xdr:cNvPr id="3" name="テキスト ボックス 2"/>
        <xdr:cNvSpPr txBox="1"/>
      </xdr:nvSpPr>
      <xdr:spPr>
        <a:xfrm>
          <a:off x="10758170" y="3636010"/>
          <a:ext cx="184785"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47</xdr:col>
      <xdr:colOff>211455</xdr:colOff>
      <xdr:row>12</xdr:row>
      <xdr:rowOff>313690</xdr:rowOff>
    </xdr:from>
    <xdr:ext cx="162560" cy="325120"/>
    <xdr:sp macro="" textlink="">
      <xdr:nvSpPr>
        <xdr:cNvPr id="4" name="テキスト ボックス 3"/>
        <xdr:cNvSpPr txBox="1"/>
      </xdr:nvSpPr>
      <xdr:spPr>
        <a:xfrm>
          <a:off x="18016220" y="3792855"/>
          <a:ext cx="162560"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24</xdr:col>
      <xdr:colOff>37465</xdr:colOff>
      <xdr:row>23</xdr:row>
      <xdr:rowOff>89535</xdr:rowOff>
    </xdr:from>
    <xdr:to xmlns:xdr="http://schemas.openxmlformats.org/drawingml/2006/spreadsheetDrawing">
      <xdr:col>41</xdr:col>
      <xdr:colOff>429895</xdr:colOff>
      <xdr:row>23</xdr:row>
      <xdr:rowOff>513080</xdr:rowOff>
    </xdr:to>
    <xdr:sp macro="" textlink="">
      <xdr:nvSpPr>
        <xdr:cNvPr id="5" name="吹き出し: 線 4"/>
        <xdr:cNvSpPr/>
      </xdr:nvSpPr>
      <xdr:spPr>
        <a:xfrm>
          <a:off x="8671560" y="7182485"/>
          <a:ext cx="4429760" cy="423545"/>
        </a:xfrm>
        <a:prstGeom prst="borderCallout1">
          <a:avLst>
            <a:gd name="adj1" fmla="val 42898"/>
            <a:gd name="adj2" fmla="val -278"/>
            <a:gd name="adj3" fmla="val 51552"/>
            <a:gd name="adj4" fmla="val -15778"/>
          </a:avLst>
        </a:prstGeom>
        <a:solidFill>
          <a:schemeClr val="accent3">
            <a:lumMod val="20000"/>
            <a:lumOff val="80000"/>
          </a:schemeClr>
        </a:solidFill>
        <a:ln w="5715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b="1" i="0">
              <a:solidFill>
                <a:sysClr val="windowText" lastClr="000000"/>
              </a:solidFill>
              <a:effectLst/>
              <a:latin typeface="+mn-lt"/>
              <a:ea typeface="+mn-ea"/>
              <a:cs typeface="+mn-cs"/>
            </a:rPr>
            <a:t>直接このシートに入力してください</a:t>
          </a:r>
          <a:r>
            <a:rPr kumimoji="1" lang="zh-TW" altLang="en-US" sz="1800" b="1" i="0">
              <a:solidFill>
                <a:sysClr val="windowText" lastClr="000000"/>
              </a:solidFill>
              <a:effectLst/>
              <a:latin typeface="+mn-lt"/>
              <a:ea typeface="+mn-ea"/>
              <a:cs typeface="+mn-cs"/>
            </a:rPr>
            <a:t>。</a:t>
          </a:r>
          <a:endParaRPr kumimoji="1" lang="en-US" altLang="ja-JP" sz="1800" b="1" i="0">
            <a:solidFill>
              <a:sysClr val="windowText" lastClr="000000"/>
            </a:solidFill>
            <a:effectLst/>
            <a:latin typeface="+mn-lt"/>
            <a:ea typeface="+mn-ea"/>
            <a:cs typeface="+mn-cs"/>
          </a:endParaRPr>
        </a:p>
      </xdr:txBody>
    </xdr:sp>
    <xdr:clientData/>
  </xdr:twoCellAnchor>
  <xdr:twoCellAnchor editAs="oneCell">
    <xdr:from xmlns:xdr="http://schemas.openxmlformats.org/drawingml/2006/spreadsheetDrawing">
      <xdr:col>41</xdr:col>
      <xdr:colOff>467995</xdr:colOff>
      <xdr:row>22</xdr:row>
      <xdr:rowOff>207010</xdr:rowOff>
    </xdr:from>
    <xdr:to xmlns:xdr="http://schemas.openxmlformats.org/drawingml/2006/spreadsheetDrawing">
      <xdr:col>42</xdr:col>
      <xdr:colOff>431165</xdr:colOff>
      <xdr:row>24</xdr:row>
      <xdr:rowOff>10795</xdr:rowOff>
    </xdr:to>
    <xdr:pic macro="">
      <xdr:nvPicPr>
        <xdr:cNvPr id="6" name="グラフィックス 5" descr="クリップボード"/>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139420" y="7044690"/>
          <a:ext cx="648970" cy="676275"/>
        </a:xfrm>
        <a:prstGeom prst="rect">
          <a:avLst/>
        </a:prstGeom>
      </xdr:spPr>
    </xdr:pic>
    <xdr:clientData/>
  </xdr:twoCellAnchor>
  <xdr:twoCellAnchor>
    <xdr:from xmlns:xdr="http://schemas.openxmlformats.org/drawingml/2006/spreadsheetDrawing">
      <xdr:col>25</xdr:col>
      <xdr:colOff>15875</xdr:colOff>
      <xdr:row>1</xdr:row>
      <xdr:rowOff>64135</xdr:rowOff>
    </xdr:from>
    <xdr:to xmlns:xdr="http://schemas.openxmlformats.org/drawingml/2006/spreadsheetDrawing">
      <xdr:col>41</xdr:col>
      <xdr:colOff>380365</xdr:colOff>
      <xdr:row>2</xdr:row>
      <xdr:rowOff>185420</xdr:rowOff>
    </xdr:to>
    <xdr:sp macro="" textlink="">
      <xdr:nvSpPr>
        <xdr:cNvPr id="7" name="吹き出し: 線 6"/>
        <xdr:cNvSpPr/>
      </xdr:nvSpPr>
      <xdr:spPr>
        <a:xfrm>
          <a:off x="8887460" y="359410"/>
          <a:ext cx="4164330" cy="330835"/>
        </a:xfrm>
        <a:prstGeom prst="borderCallout1">
          <a:avLst>
            <a:gd name="adj1" fmla="val 42898"/>
            <a:gd name="adj2" fmla="val -278"/>
            <a:gd name="adj3" fmla="val 16480"/>
            <a:gd name="adj4" fmla="val -20512"/>
          </a:avLst>
        </a:prstGeom>
        <a:solidFill>
          <a:schemeClr val="accent3">
            <a:lumMod val="20000"/>
            <a:lumOff val="80000"/>
          </a:schemeClr>
        </a:solidFill>
        <a:ln w="5715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600" b="1" i="0">
              <a:solidFill>
                <a:sysClr val="windowText" lastClr="000000"/>
              </a:solidFill>
              <a:effectLst/>
              <a:latin typeface="Arial"/>
              <a:ea typeface="+mn-ea"/>
              <a:cs typeface="Arial"/>
            </a:rPr>
            <a:t>直接このシートに入力してください。</a:t>
          </a:r>
          <a:endParaRPr kumimoji="1" lang="en-US" altLang="ja-JP" sz="1600" b="1" i="0">
            <a:solidFill>
              <a:sysClr val="windowText" lastClr="000000"/>
            </a:solidFill>
            <a:effectLst/>
            <a:latin typeface="Arial"/>
            <a:ea typeface="+mn-ea"/>
            <a:cs typeface="Arial"/>
          </a:endParaRPr>
        </a:p>
        <a:p>
          <a:endParaRPr lang="ja-JP" altLang="ja-JP" sz="3200" b="1">
            <a:solidFill>
              <a:sysClr val="windowText" lastClr="000000"/>
            </a:solidFill>
            <a:effectLst/>
            <a:latin typeface="Arial"/>
            <a:cs typeface="Arial"/>
          </a:endParaRPr>
        </a:p>
      </xdr:txBody>
    </xdr:sp>
    <xdr:clientData/>
  </xdr:twoCellAnchor>
  <xdr:twoCellAnchor editAs="oneCell">
    <xdr:from xmlns:xdr="http://schemas.openxmlformats.org/drawingml/2006/spreadsheetDrawing">
      <xdr:col>41</xdr:col>
      <xdr:colOff>669290</xdr:colOff>
      <xdr:row>1</xdr:row>
      <xdr:rowOff>0</xdr:rowOff>
    </xdr:from>
    <xdr:to xmlns:xdr="http://schemas.openxmlformats.org/drawingml/2006/spreadsheetDrawing">
      <xdr:col>42</xdr:col>
      <xdr:colOff>632460</xdr:colOff>
      <xdr:row>4</xdr:row>
      <xdr:rowOff>35560</xdr:rowOff>
    </xdr:to>
    <xdr:pic macro="">
      <xdr:nvPicPr>
        <xdr:cNvPr id="8" name="グラフィックス 7" descr="クリップボード"/>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340715" y="295275"/>
          <a:ext cx="648970" cy="645160"/>
        </a:xfrm>
        <a:prstGeom prst="rect">
          <a:avLst/>
        </a:prstGeom>
      </xdr:spPr>
    </xdr:pic>
    <xdr:clientData/>
  </xdr:twoCellAnchor>
  <xdr:twoCellAnchor>
    <xdr:from xmlns:xdr="http://schemas.openxmlformats.org/drawingml/2006/spreadsheetDrawing">
      <xdr:col>24</xdr:col>
      <xdr:colOff>37465</xdr:colOff>
      <xdr:row>16</xdr:row>
      <xdr:rowOff>111125</xdr:rowOff>
    </xdr:from>
    <xdr:to xmlns:xdr="http://schemas.openxmlformats.org/drawingml/2006/spreadsheetDrawing">
      <xdr:col>41</xdr:col>
      <xdr:colOff>429895</xdr:colOff>
      <xdr:row>17</xdr:row>
      <xdr:rowOff>285750</xdr:rowOff>
    </xdr:to>
    <xdr:sp macro="" textlink="">
      <xdr:nvSpPr>
        <xdr:cNvPr id="9" name="吹き出し: 線 8"/>
        <xdr:cNvSpPr/>
      </xdr:nvSpPr>
      <xdr:spPr>
        <a:xfrm>
          <a:off x="8671560" y="5476240"/>
          <a:ext cx="4429760" cy="429895"/>
        </a:xfrm>
        <a:prstGeom prst="borderCallout1">
          <a:avLst>
            <a:gd name="adj1" fmla="val 42898"/>
            <a:gd name="adj2" fmla="val -278"/>
            <a:gd name="adj3" fmla="val 51552"/>
            <a:gd name="adj4" fmla="val -15778"/>
          </a:avLst>
        </a:prstGeom>
        <a:solidFill>
          <a:schemeClr val="accent3">
            <a:lumMod val="20000"/>
            <a:lumOff val="80000"/>
          </a:schemeClr>
        </a:solidFill>
        <a:ln w="5715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800" b="1" i="0">
              <a:solidFill>
                <a:sysClr val="windowText" lastClr="000000"/>
              </a:solidFill>
              <a:effectLst/>
              <a:latin typeface="+mn-lt"/>
              <a:ea typeface="+mn-ea"/>
              <a:cs typeface="+mn-cs"/>
            </a:rPr>
            <a:t>直接このシートに入力してください</a:t>
          </a:r>
          <a:r>
            <a:rPr kumimoji="1" lang="zh-TW" altLang="en-US" sz="1800" b="1" i="0">
              <a:solidFill>
                <a:sysClr val="windowText" lastClr="000000"/>
              </a:solidFill>
              <a:effectLst/>
              <a:latin typeface="+mn-lt"/>
              <a:ea typeface="+mn-ea"/>
              <a:cs typeface="+mn-cs"/>
            </a:rPr>
            <a:t>。</a:t>
          </a:r>
          <a:endParaRPr kumimoji="1" lang="en-US" altLang="ja-JP" sz="1800" b="1" i="0">
            <a:solidFill>
              <a:sysClr val="windowText" lastClr="000000"/>
            </a:solidFill>
            <a:effectLst/>
            <a:latin typeface="+mn-lt"/>
            <a:ea typeface="+mn-ea"/>
            <a:cs typeface="+mn-cs"/>
          </a:endParaRPr>
        </a:p>
      </xdr:txBody>
    </xdr:sp>
    <xdr:clientData/>
  </xdr:twoCellAnchor>
  <xdr:twoCellAnchor editAs="oneCell">
    <xdr:from xmlns:xdr="http://schemas.openxmlformats.org/drawingml/2006/spreadsheetDrawing">
      <xdr:col>41</xdr:col>
      <xdr:colOff>467995</xdr:colOff>
      <xdr:row>15</xdr:row>
      <xdr:rowOff>150495</xdr:rowOff>
    </xdr:from>
    <xdr:to xmlns:xdr="http://schemas.openxmlformats.org/drawingml/2006/spreadsheetDrawing">
      <xdr:col>42</xdr:col>
      <xdr:colOff>431165</xdr:colOff>
      <xdr:row>18</xdr:row>
      <xdr:rowOff>102235</xdr:rowOff>
    </xdr:to>
    <xdr:pic macro="">
      <xdr:nvPicPr>
        <xdr:cNvPr id="10" name="グラフィックス 9" descr="クリップボード"/>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139420" y="5344160"/>
          <a:ext cx="648970" cy="66421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mlns:xdr="http://schemas.openxmlformats.org/drawingml/2006/spreadsheetDrawing">
      <xdr:col>37</xdr:col>
      <xdr:colOff>224155</xdr:colOff>
      <xdr:row>8</xdr:row>
      <xdr:rowOff>0</xdr:rowOff>
    </xdr:from>
    <xdr:ext cx="184785" cy="324485"/>
    <xdr:sp macro="" textlink="">
      <xdr:nvSpPr>
        <xdr:cNvPr id="2" name="テキスト ボックス 1"/>
        <xdr:cNvSpPr txBox="1"/>
      </xdr:nvSpPr>
      <xdr:spPr>
        <a:xfrm>
          <a:off x="11030585" y="1657350"/>
          <a:ext cx="184785" cy="3244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37</xdr:col>
      <xdr:colOff>224155</xdr:colOff>
      <xdr:row>18</xdr:row>
      <xdr:rowOff>0</xdr:rowOff>
    </xdr:from>
    <xdr:ext cx="184785" cy="325755"/>
    <xdr:sp macro="" textlink="">
      <xdr:nvSpPr>
        <xdr:cNvPr id="3" name="テキスト ボックス 2"/>
        <xdr:cNvSpPr txBox="1"/>
      </xdr:nvSpPr>
      <xdr:spPr>
        <a:xfrm>
          <a:off x="11030585" y="6419850"/>
          <a:ext cx="184785" cy="3257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33</xdr:col>
      <xdr:colOff>224155</xdr:colOff>
      <xdr:row>17</xdr:row>
      <xdr:rowOff>0</xdr:rowOff>
    </xdr:from>
    <xdr:ext cx="184785" cy="325120"/>
    <xdr:sp macro="" textlink="">
      <xdr:nvSpPr>
        <xdr:cNvPr id="4" name="テキスト ボックス 3"/>
        <xdr:cNvSpPr txBox="1"/>
      </xdr:nvSpPr>
      <xdr:spPr>
        <a:xfrm>
          <a:off x="10080625" y="6248400"/>
          <a:ext cx="184785"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32</xdr:col>
      <xdr:colOff>224155</xdr:colOff>
      <xdr:row>14</xdr:row>
      <xdr:rowOff>156845</xdr:rowOff>
    </xdr:from>
    <xdr:ext cx="184785" cy="325120"/>
    <xdr:sp macro="" textlink="">
      <xdr:nvSpPr>
        <xdr:cNvPr id="5" name="テキスト ボックス 4"/>
        <xdr:cNvSpPr txBox="1"/>
      </xdr:nvSpPr>
      <xdr:spPr>
        <a:xfrm>
          <a:off x="9843135" y="4728845"/>
          <a:ext cx="184785"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47</xdr:col>
      <xdr:colOff>231775</xdr:colOff>
      <xdr:row>14</xdr:row>
      <xdr:rowOff>313690</xdr:rowOff>
    </xdr:from>
    <xdr:ext cx="184785" cy="325120"/>
    <xdr:sp macro="" textlink="">
      <xdr:nvSpPr>
        <xdr:cNvPr id="6" name="テキスト ボックス 5"/>
        <xdr:cNvSpPr txBox="1"/>
      </xdr:nvSpPr>
      <xdr:spPr>
        <a:xfrm>
          <a:off x="14309725" y="4885690"/>
          <a:ext cx="184785"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10</xdr:col>
      <xdr:colOff>0</xdr:colOff>
      <xdr:row>17</xdr:row>
      <xdr:rowOff>0</xdr:rowOff>
    </xdr:from>
    <xdr:to xmlns:xdr="http://schemas.openxmlformats.org/drawingml/2006/spreadsheetDrawing">
      <xdr:col>18</xdr:col>
      <xdr:colOff>203835</xdr:colOff>
      <xdr:row>17</xdr:row>
      <xdr:rowOff>0</xdr:rowOff>
    </xdr:to>
    <xdr:sp macro="" textlink="">
      <xdr:nvSpPr>
        <xdr:cNvPr id="7" name="正方形/長方形 6"/>
        <xdr:cNvSpPr/>
      </xdr:nvSpPr>
      <xdr:spPr>
        <a:xfrm>
          <a:off x="3070225" y="6248400"/>
          <a:ext cx="2608580" cy="0"/>
        </a:xfrm>
        <a:prstGeom prst="rect">
          <a:avLst/>
        </a:prstGeom>
        <a:no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en-US" altLang="ja-JP" sz="1100">
              <a:solidFill>
                <a:schemeClr val="bg1">
                  <a:lumMod val="85000"/>
                </a:schemeClr>
              </a:solidFill>
            </a:rPr>
            <a:t>Stamp or Signature</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mlns:xdr="http://schemas.openxmlformats.org/drawingml/2006/spreadsheetDrawing">
      <xdr:col>33</xdr:col>
      <xdr:colOff>224155</xdr:colOff>
      <xdr:row>7</xdr:row>
      <xdr:rowOff>157480</xdr:rowOff>
    </xdr:from>
    <xdr:ext cx="184785" cy="323215"/>
    <xdr:sp macro="" textlink="">
      <xdr:nvSpPr>
        <xdr:cNvPr id="2" name="テキスト ボックス 1"/>
        <xdr:cNvSpPr txBox="1"/>
      </xdr:nvSpPr>
      <xdr:spPr>
        <a:xfrm>
          <a:off x="11701145" y="2119630"/>
          <a:ext cx="184785" cy="3232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mlns:xdr="http://schemas.openxmlformats.org/drawingml/2006/spreadsheetDrawing">
      <xdr:col>0</xdr:col>
      <xdr:colOff>33655</xdr:colOff>
      <xdr:row>0</xdr:row>
      <xdr:rowOff>50165</xdr:rowOff>
    </xdr:from>
    <xdr:to xmlns:xdr="http://schemas.openxmlformats.org/drawingml/2006/spreadsheetDrawing">
      <xdr:col>19</xdr:col>
      <xdr:colOff>1056640</xdr:colOff>
      <xdr:row>0</xdr:row>
      <xdr:rowOff>591185</xdr:rowOff>
    </xdr:to>
    <xdr:sp macro="" textlink="">
      <xdr:nvSpPr>
        <xdr:cNvPr id="3" name="テキスト ボックス 2"/>
        <xdr:cNvSpPr txBox="1"/>
      </xdr:nvSpPr>
      <xdr:spPr>
        <a:xfrm>
          <a:off x="33655" y="50165"/>
          <a:ext cx="8279765" cy="541020"/>
        </a:xfrm>
        <a:prstGeom prst="rect">
          <a:avLst/>
        </a:prstGeom>
        <a:solidFill>
          <a:schemeClr val="accent4">
            <a:lumMod val="20000"/>
            <a:lumOff val="80000"/>
          </a:schemeClr>
        </a:solidFill>
        <a:ln w="38100" cmpd="sng">
          <a:solidFill>
            <a:srgbClr val="FF0080"/>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eaLnBrk="1" fontAlgn="auto" latinLnBrk="0" hangingPunct="1"/>
          <a:r>
            <a:rPr kumimoji="1" lang="en-US" altLang="ja-JP" sz="1800" b="1">
              <a:solidFill>
                <a:schemeClr val="dk1"/>
              </a:solidFill>
              <a:effectLst/>
              <a:latin typeface="+mn-lt"/>
              <a:ea typeface="+mn-ea"/>
              <a:cs typeface="+mn-cs"/>
            </a:rPr>
            <a:t>※</a:t>
          </a:r>
          <a:r>
            <a:rPr kumimoji="1" lang="ja-JP" altLang="ja-JP" sz="1800" b="1" u="sng">
              <a:solidFill>
                <a:schemeClr val="dk1"/>
              </a:solidFill>
              <a:effectLst/>
              <a:latin typeface="+mn-lt"/>
              <a:ea typeface="+mn-ea"/>
              <a:cs typeface="+mn-cs"/>
            </a:rPr>
            <a:t>「代理人」の情報を直接このシートに入力して印刷してください。</a:t>
          </a:r>
          <a:endParaRPr kumimoji="0" lang="en-US" altLang="ja-JP" sz="2400" b="0" u="none">
            <a:solidFill>
              <a:schemeClr val="dk1"/>
            </a:solidFill>
            <a:effectLst/>
            <a:latin typeface="+mn-lt"/>
            <a:ea typeface="+mn-ea"/>
            <a:cs typeface="+mn-cs"/>
          </a:endParaRPr>
        </a:p>
      </xdr:txBody>
    </xdr:sp>
    <xdr:clientData/>
  </xdr:twoCellAnchor>
  <xdr:twoCellAnchor editAs="oneCell">
    <xdr:from xmlns:xdr="http://schemas.openxmlformats.org/drawingml/2006/spreadsheetDrawing">
      <xdr:col>41</xdr:col>
      <xdr:colOff>27940</xdr:colOff>
      <xdr:row>8</xdr:row>
      <xdr:rowOff>12065</xdr:rowOff>
    </xdr:from>
    <xdr:to xmlns:xdr="http://schemas.openxmlformats.org/drawingml/2006/spreadsheetDrawing">
      <xdr:col>41</xdr:col>
      <xdr:colOff>670560</xdr:colOff>
      <xdr:row>10</xdr:row>
      <xdr:rowOff>209550</xdr:rowOff>
    </xdr:to>
    <xdr:pic macro="">
      <xdr:nvPicPr>
        <xdr:cNvPr id="4" name="グラフィックス 3" descr="クリップボード"/>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3404850" y="2221865"/>
          <a:ext cx="642620" cy="702310"/>
        </a:xfrm>
        <a:prstGeom prst="rect">
          <a:avLst/>
        </a:prstGeom>
      </xdr:spPr>
    </xdr:pic>
    <xdr:clientData/>
  </xdr:twoCellAnchor>
  <xdr:twoCellAnchor editAs="oneCell">
    <xdr:from xmlns:xdr="http://schemas.openxmlformats.org/drawingml/2006/spreadsheetDrawing">
      <xdr:col>42</xdr:col>
      <xdr:colOff>626110</xdr:colOff>
      <xdr:row>48</xdr:row>
      <xdr:rowOff>20955</xdr:rowOff>
    </xdr:from>
    <xdr:to xmlns:xdr="http://schemas.openxmlformats.org/drawingml/2006/spreadsheetDrawing">
      <xdr:col>43</xdr:col>
      <xdr:colOff>536575</xdr:colOff>
      <xdr:row>52</xdr:row>
      <xdr:rowOff>60325</xdr:rowOff>
    </xdr:to>
    <xdr:pic macro="">
      <xdr:nvPicPr>
        <xdr:cNvPr id="5" name="図 4" descr="スタンプ・判子のイラスト（文房具）"/>
        <xdr:cNvPicPr>
          <a:picLocks noChangeAspect="1" noChangeArrowheads="1"/>
        </xdr:cNvPicPr>
      </xdr:nvPicPr>
      <xdr:blipFill>
        <a:blip xmlns:r="http://schemas.openxmlformats.org/officeDocument/2006/relationships" r:embed="rId3"/>
        <a:stretch>
          <a:fillRect/>
        </a:stretch>
      </xdr:blipFill>
      <xdr:spPr>
        <a:xfrm>
          <a:off x="14688820" y="12879705"/>
          <a:ext cx="596265" cy="706120"/>
        </a:xfrm>
        <a:prstGeom prst="rect">
          <a:avLst/>
        </a:prstGeom>
        <a:noFill/>
      </xdr:spPr>
    </xdr:pic>
    <xdr:clientData/>
  </xdr:twoCellAnchor>
  <xdr:twoCellAnchor>
    <xdr:from xmlns:xdr="http://schemas.openxmlformats.org/drawingml/2006/spreadsheetDrawing">
      <xdr:col>23</xdr:col>
      <xdr:colOff>86360</xdr:colOff>
      <xdr:row>25</xdr:row>
      <xdr:rowOff>40640</xdr:rowOff>
    </xdr:from>
    <xdr:to xmlns:xdr="http://schemas.openxmlformats.org/drawingml/2006/spreadsheetDrawing">
      <xdr:col>42</xdr:col>
      <xdr:colOff>375920</xdr:colOff>
      <xdr:row>28</xdr:row>
      <xdr:rowOff>110490</xdr:rowOff>
    </xdr:to>
    <xdr:sp macro="" textlink="">
      <xdr:nvSpPr>
        <xdr:cNvPr id="6" name="線吹き出し 1 (枠付き) 5"/>
        <xdr:cNvSpPr/>
      </xdr:nvSpPr>
      <xdr:spPr>
        <a:xfrm>
          <a:off x="9188450" y="6908165"/>
          <a:ext cx="5250180" cy="850900"/>
        </a:xfrm>
        <a:prstGeom prst="borderCallout1">
          <a:avLst>
            <a:gd name="adj1" fmla="val 50313"/>
            <a:gd name="adj2" fmla="val -387"/>
            <a:gd name="adj3" fmla="val 56703"/>
            <a:gd name="adj4" fmla="val -13303"/>
          </a:avLst>
        </a:prstGeom>
        <a:solidFill>
          <a:srgbClr val="FFFFFF"/>
        </a:solidFill>
        <a:ln w="12700">
          <a:solidFill>
            <a:srgbClr val="FF0000"/>
          </a:solidFill>
          <a:prstDash val="dash"/>
          <a:miter lim="800000"/>
          <a:headEnd/>
          <a:tailEnd/>
        </a:ln>
        <a:effectLst>
          <a:outerShdw dist="35921" dir="2700000" algn="ctr" rotWithShape="0">
            <a:srgbClr val="868686">
              <a:alpha val="50000"/>
            </a:srgbClr>
          </a:outerShdw>
        </a:effectLst>
      </xdr:spPr>
      <xdr:txBody>
        <a:bodyPr rot="0" vertOverflow="overflow" horzOverflow="overflow" wrap="square" lIns="74295" tIns="8890" rIns="74295" bIns="8890" anchor="ctr" anchorCtr="0" upright="1"/>
        <a:lstStyle/>
        <a:p>
          <a:r>
            <a:rPr lang="ja-JP" altLang="ja-JP" sz="2000" b="1">
              <a:solidFill>
                <a:srgbClr val="FF0000"/>
              </a:solidFill>
              <a:effectLst/>
              <a:latin typeface="+mn-lt"/>
              <a:ea typeface="+mn-ea"/>
              <a:cs typeface="+mn-cs"/>
            </a:rPr>
            <a:t>委任状における「申請者」とは、旅行を企画した会社のこと。</a:t>
          </a:r>
          <a:endParaRPr lang="ja-JP" altLang="ja-JP" sz="3200">
            <a:solidFill>
              <a:srgbClr val="FF0000"/>
            </a:solidFill>
            <a:effectLst/>
          </a:endParaRPr>
        </a:p>
      </xdr:txBody>
    </xdr:sp>
    <xdr:clientData/>
  </xdr:twoCellAnchor>
  <xdr:twoCellAnchor editAs="oneCell">
    <xdr:from xmlns:xdr="http://schemas.openxmlformats.org/drawingml/2006/spreadsheetDrawing">
      <xdr:col>20</xdr:col>
      <xdr:colOff>128270</xdr:colOff>
      <xdr:row>17</xdr:row>
      <xdr:rowOff>352425</xdr:rowOff>
    </xdr:from>
    <xdr:to xmlns:xdr="http://schemas.openxmlformats.org/drawingml/2006/spreadsheetDrawing">
      <xdr:col>22</xdr:col>
      <xdr:colOff>215265</xdr:colOff>
      <xdr:row>18</xdr:row>
      <xdr:rowOff>391795</xdr:rowOff>
    </xdr:to>
    <xdr:pic macro="">
      <xdr:nvPicPr>
        <xdr:cNvPr id="7" name="図 6"/>
        <xdr:cNvPicPr>
          <a:picLocks noChangeAspect="1" noChangeArrowheads="1"/>
        </xdr:cNvPicPr>
      </xdr:nvPicPr>
      <xdr:blipFill>
        <a:blip xmlns:r="http://schemas.openxmlformats.org/officeDocument/2006/relationships" r:embed="rId4"/>
        <a:stretch>
          <a:fillRect/>
        </a:stretch>
      </xdr:blipFill>
      <xdr:spPr>
        <a:xfrm rot="14838707">
          <a:off x="8441690" y="4657725"/>
          <a:ext cx="638175" cy="525145"/>
        </a:xfrm>
        <a:prstGeom prst="rect">
          <a:avLst/>
        </a:prstGeom>
        <a:noFill/>
      </xdr:spPr>
    </xdr:pic>
    <xdr:clientData/>
  </xdr:twoCellAnchor>
  <xdr:twoCellAnchor>
    <xdr:from xmlns:xdr="http://schemas.openxmlformats.org/drawingml/2006/spreadsheetDrawing">
      <xdr:col>20</xdr:col>
      <xdr:colOff>31115</xdr:colOff>
      <xdr:row>7</xdr:row>
      <xdr:rowOff>0</xdr:rowOff>
    </xdr:from>
    <xdr:to xmlns:xdr="http://schemas.openxmlformats.org/drawingml/2006/spreadsheetDrawing">
      <xdr:col>20</xdr:col>
      <xdr:colOff>262255</xdr:colOff>
      <xdr:row>13</xdr:row>
      <xdr:rowOff>13335</xdr:rowOff>
    </xdr:to>
    <xdr:sp macro="" textlink="">
      <xdr:nvSpPr>
        <xdr:cNvPr id="8" name="右中かっこ 7"/>
        <xdr:cNvSpPr/>
      </xdr:nvSpPr>
      <xdr:spPr>
        <a:xfrm>
          <a:off x="8344535" y="1962150"/>
          <a:ext cx="231140" cy="1727835"/>
        </a:xfrm>
        <a:prstGeom prst="rightBrace">
          <a:avLst/>
        </a:prstGeom>
      </xdr:spPr>
      <xdr:style>
        <a:lnRef idx="1">
          <a:schemeClr val="accent4"/>
        </a:lnRef>
        <a:fillRef idx="0">
          <a:schemeClr val="accent4"/>
        </a:fillRef>
        <a:effectRef idx="0">
          <a:schemeClr val="accent4"/>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100330</xdr:colOff>
      <xdr:row>11</xdr:row>
      <xdr:rowOff>45085</xdr:rowOff>
    </xdr:from>
    <xdr:to xmlns:xdr="http://schemas.openxmlformats.org/drawingml/2006/spreadsheetDrawing">
      <xdr:col>43</xdr:col>
      <xdr:colOff>328295</xdr:colOff>
      <xdr:row>17</xdr:row>
      <xdr:rowOff>123825</xdr:rowOff>
    </xdr:to>
    <xdr:sp macro="" textlink="">
      <xdr:nvSpPr>
        <xdr:cNvPr id="9" name="線吹き出し 1 (枠付き) 8"/>
        <xdr:cNvSpPr/>
      </xdr:nvSpPr>
      <xdr:spPr>
        <a:xfrm>
          <a:off x="9202420" y="3045460"/>
          <a:ext cx="5874385" cy="1383665"/>
        </a:xfrm>
        <a:prstGeom prst="borderCallout1">
          <a:avLst>
            <a:gd name="adj1" fmla="val 3716"/>
            <a:gd name="adj2" fmla="val -1031"/>
            <a:gd name="adj3" fmla="val -2074"/>
            <a:gd name="adj4" fmla="val -13968"/>
          </a:avLst>
        </a:prstGeom>
        <a:solidFill>
          <a:srgbClr val="FFFFFF"/>
        </a:solidFill>
        <a:ln w="12700">
          <a:solidFill>
            <a:srgbClr val="FF0000"/>
          </a:solidFill>
          <a:prstDash val="dash"/>
          <a:miter lim="800000"/>
          <a:headEnd/>
          <a:tailEnd/>
        </a:ln>
        <a:effectLst>
          <a:outerShdw dist="35921" dir="2700000" algn="ctr" rotWithShape="0">
            <a:srgbClr val="868686">
              <a:alpha val="50000"/>
            </a:srgbClr>
          </a:outerShdw>
        </a:effectLst>
      </xdr:spPr>
      <xdr:txBody>
        <a:bodyPr rot="0" vertOverflow="overflow" horzOverflow="overflow" wrap="square" lIns="74295" tIns="8890" rIns="74295" bIns="8890" anchor="t" anchorCtr="0" upright="1"/>
        <a:lstStyle/>
        <a:p>
          <a:r>
            <a:rPr lang="ja-JP" altLang="ja-JP" sz="2000" b="1">
              <a:solidFill>
                <a:srgbClr val="FF0000"/>
              </a:solidFill>
              <a:effectLst/>
              <a:latin typeface="+mn-lt"/>
              <a:ea typeface="+mn-ea"/>
              <a:cs typeface="+mn-cs"/>
            </a:rPr>
            <a:t>委任状における「代理人」とは、</a:t>
          </a:r>
          <a:endParaRPr lang="ja-JP" altLang="ja-JP" sz="3200">
            <a:solidFill>
              <a:srgbClr val="FF0000"/>
            </a:solidFill>
            <a:effectLst/>
          </a:endParaRPr>
        </a:p>
        <a:p>
          <a:r>
            <a:rPr lang="ja-JP" altLang="ja-JP" sz="2000" b="1">
              <a:solidFill>
                <a:srgbClr val="FF0000"/>
              </a:solidFill>
              <a:effectLst/>
              <a:latin typeface="+mn-lt"/>
              <a:ea typeface="+mn-ea"/>
              <a:cs typeface="+mn-cs"/>
            </a:rPr>
            <a:t>旅行を企画した会社の代わりに申請手続きを進める者、又は、支援金を代わりに受け取る者。</a:t>
          </a:r>
          <a:endParaRPr lang="ja-JP" altLang="ja-JP" sz="3200">
            <a:solidFill>
              <a:srgbClr val="FF0000"/>
            </a:solidFill>
            <a:effectLst/>
          </a:endParaRPr>
        </a:p>
      </xdr:txBody>
    </xdr:sp>
    <xdr:clientData/>
  </xdr:twoCellAnchor>
  <xdr:oneCellAnchor>
    <xdr:from xmlns:xdr="http://schemas.openxmlformats.org/drawingml/2006/spreadsheetDrawing">
      <xdr:col>33</xdr:col>
      <xdr:colOff>224155</xdr:colOff>
      <xdr:row>32</xdr:row>
      <xdr:rowOff>156210</xdr:rowOff>
    </xdr:from>
    <xdr:ext cx="184785" cy="325120"/>
    <xdr:sp macro="" textlink="">
      <xdr:nvSpPr>
        <xdr:cNvPr id="10" name="テキスト ボックス 9"/>
        <xdr:cNvSpPr txBox="1"/>
      </xdr:nvSpPr>
      <xdr:spPr>
        <a:xfrm>
          <a:off x="11701145" y="8995410"/>
          <a:ext cx="184785" cy="32512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mlns:xdr="http://schemas.openxmlformats.org/drawingml/2006/spreadsheetDrawing">
      <xdr:col>33</xdr:col>
      <xdr:colOff>224155</xdr:colOff>
      <xdr:row>46</xdr:row>
      <xdr:rowOff>157480</xdr:rowOff>
    </xdr:from>
    <xdr:ext cx="184785" cy="323215"/>
    <xdr:sp macro="" textlink="">
      <xdr:nvSpPr>
        <xdr:cNvPr id="11" name="テキスト ボックス 10"/>
        <xdr:cNvSpPr txBox="1"/>
      </xdr:nvSpPr>
      <xdr:spPr>
        <a:xfrm>
          <a:off x="11701145" y="12511405"/>
          <a:ext cx="184785" cy="3232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editAs="oneCell">
    <xdr:from xmlns:xdr="http://schemas.openxmlformats.org/drawingml/2006/spreadsheetDrawing">
      <xdr:col>42</xdr:col>
      <xdr:colOff>617855</xdr:colOff>
      <xdr:row>34</xdr:row>
      <xdr:rowOff>33655</xdr:rowOff>
    </xdr:from>
    <xdr:to xmlns:xdr="http://schemas.openxmlformats.org/drawingml/2006/spreadsheetDrawing">
      <xdr:col>43</xdr:col>
      <xdr:colOff>528320</xdr:colOff>
      <xdr:row>37</xdr:row>
      <xdr:rowOff>108585</xdr:rowOff>
    </xdr:to>
    <xdr:pic macro="">
      <xdr:nvPicPr>
        <xdr:cNvPr id="12" name="図 11" descr="スタンプ・判子のイラスト（文房具）"/>
        <xdr:cNvPicPr>
          <a:picLocks noChangeAspect="1" noChangeArrowheads="1"/>
        </xdr:cNvPicPr>
      </xdr:nvPicPr>
      <xdr:blipFill>
        <a:blip xmlns:r="http://schemas.openxmlformats.org/officeDocument/2006/relationships" r:embed="rId5"/>
        <a:stretch>
          <a:fillRect/>
        </a:stretch>
      </xdr:blipFill>
      <xdr:spPr>
        <a:xfrm>
          <a:off x="14680565" y="9444355"/>
          <a:ext cx="596265" cy="722630"/>
        </a:xfrm>
        <a:prstGeom prst="rect">
          <a:avLst/>
        </a:prstGeom>
        <a:noFill/>
      </xdr:spPr>
    </xdr:pic>
    <xdr:clientData/>
  </xdr:twoCellAnchor>
  <xdr:twoCellAnchor>
    <xdr:from xmlns:xdr="http://schemas.openxmlformats.org/drawingml/2006/spreadsheetDrawing">
      <xdr:col>22</xdr:col>
      <xdr:colOff>218440</xdr:colOff>
      <xdr:row>18</xdr:row>
      <xdr:rowOff>321310</xdr:rowOff>
    </xdr:from>
    <xdr:to xmlns:xdr="http://schemas.openxmlformats.org/drawingml/2006/spreadsheetDrawing">
      <xdr:col>43</xdr:col>
      <xdr:colOff>224790</xdr:colOff>
      <xdr:row>20</xdr:row>
      <xdr:rowOff>52705</xdr:rowOff>
    </xdr:to>
    <xdr:sp macro="" textlink="">
      <xdr:nvSpPr>
        <xdr:cNvPr id="13" name="吹き出し: 線 12"/>
        <xdr:cNvSpPr/>
      </xdr:nvSpPr>
      <xdr:spPr>
        <a:xfrm>
          <a:off x="9083040" y="5112385"/>
          <a:ext cx="5890260" cy="360045"/>
        </a:xfrm>
        <a:prstGeom prst="borderCallout1">
          <a:avLst>
            <a:gd name="adj1" fmla="val 30464"/>
            <a:gd name="adj2" fmla="val -1287"/>
            <a:gd name="adj3" fmla="val 12618"/>
            <a:gd name="adj4" fmla="val -11785"/>
          </a:avLst>
        </a:prstGeom>
        <a:solidFill>
          <a:schemeClr val="accent3">
            <a:lumMod val="20000"/>
            <a:lumOff val="80000"/>
          </a:schemeClr>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600">
              <a:solidFill>
                <a:sysClr val="windowText" lastClr="000000"/>
              </a:solidFill>
              <a:effectLst/>
              <a:latin typeface="+mn-lt"/>
              <a:ea typeface="+mn-ea"/>
              <a:cs typeface="+mn-cs"/>
            </a:rPr>
            <a:t>クリックしてプルダウンから選択してください。</a:t>
          </a:r>
          <a:endParaRPr lang="ja-JP" altLang="ja-JP" sz="2400">
            <a:solidFill>
              <a:sysClr val="windowText" lastClr="000000"/>
            </a:solidFill>
            <a:effectLst/>
          </a:endParaRPr>
        </a:p>
      </xdr:txBody>
    </xdr:sp>
    <xdr:clientData/>
  </xdr:twoCellAnchor>
  <xdr:twoCellAnchor>
    <xdr:from xmlns:xdr="http://schemas.openxmlformats.org/drawingml/2006/spreadsheetDrawing">
      <xdr:col>23</xdr:col>
      <xdr:colOff>130810</xdr:colOff>
      <xdr:row>8</xdr:row>
      <xdr:rowOff>153670</xdr:rowOff>
    </xdr:from>
    <xdr:to xmlns:xdr="http://schemas.openxmlformats.org/drawingml/2006/spreadsheetDrawing">
      <xdr:col>41</xdr:col>
      <xdr:colOff>59690</xdr:colOff>
      <xdr:row>10</xdr:row>
      <xdr:rowOff>127635</xdr:rowOff>
    </xdr:to>
    <xdr:sp macro="" textlink="">
      <xdr:nvSpPr>
        <xdr:cNvPr id="14" name="吹き出し: 線 13"/>
        <xdr:cNvSpPr/>
      </xdr:nvSpPr>
      <xdr:spPr>
        <a:xfrm>
          <a:off x="9232900" y="2363470"/>
          <a:ext cx="4203700" cy="478790"/>
        </a:xfrm>
        <a:prstGeom prst="borderCallout1">
          <a:avLst>
            <a:gd name="adj1" fmla="val 60464"/>
            <a:gd name="adj2" fmla="val -52"/>
            <a:gd name="adj3" fmla="val 100874"/>
            <a:gd name="adj4" fmla="val -16056"/>
          </a:avLst>
        </a:prstGeom>
        <a:solidFill>
          <a:schemeClr val="accent3">
            <a:lumMod val="20000"/>
            <a:lumOff val="80000"/>
          </a:schemeClr>
        </a:solidFill>
        <a:ln w="5715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800" b="1" i="0">
              <a:solidFill>
                <a:sysClr val="windowText" lastClr="000000"/>
              </a:solidFill>
              <a:effectLst/>
              <a:latin typeface="+mn-lt"/>
              <a:ea typeface="+mn-ea"/>
              <a:cs typeface="+mn-cs"/>
            </a:rPr>
            <a:t>直接このシートに入力してください</a:t>
          </a:r>
          <a:endParaRPr lang="ja-JP" altLang="ja-JP" sz="4800" b="1">
            <a:solidFill>
              <a:sysClr val="windowText" lastClr="000000"/>
            </a:solidFill>
            <a:effectLst/>
            <a:latin typeface="Arial"/>
            <a:cs typeface="Arial"/>
          </a:endParaRPr>
        </a:p>
      </xdr:txBody>
    </xdr:sp>
    <xdr:clientData/>
  </xdr:twoCellAnchor>
  <xdr:twoCellAnchor>
    <xdr:from xmlns:xdr="http://schemas.openxmlformats.org/drawingml/2006/spreadsheetDrawing">
      <xdr:col>22</xdr:col>
      <xdr:colOff>179070</xdr:colOff>
      <xdr:row>35</xdr:row>
      <xdr:rowOff>133350</xdr:rowOff>
    </xdr:from>
    <xdr:to xmlns:xdr="http://schemas.openxmlformats.org/drawingml/2006/spreadsheetDrawing">
      <xdr:col>42</xdr:col>
      <xdr:colOff>473710</xdr:colOff>
      <xdr:row>37</xdr:row>
      <xdr:rowOff>238760</xdr:rowOff>
    </xdr:to>
    <xdr:sp macro="" textlink="">
      <xdr:nvSpPr>
        <xdr:cNvPr id="15" name="吹き出し: 線 14"/>
        <xdr:cNvSpPr/>
      </xdr:nvSpPr>
      <xdr:spPr>
        <a:xfrm>
          <a:off x="9043670" y="9620250"/>
          <a:ext cx="5492750" cy="676910"/>
        </a:xfrm>
        <a:prstGeom prst="borderCallout1">
          <a:avLst>
            <a:gd name="adj1" fmla="val 45191"/>
            <a:gd name="adj2" fmla="val -1062"/>
            <a:gd name="adj3" fmla="val 45746"/>
            <a:gd name="adj4" fmla="val -12126"/>
          </a:avLst>
        </a:prstGeom>
        <a:solidFill>
          <a:schemeClr val="accent3">
            <a:lumMod val="20000"/>
            <a:lumOff val="80000"/>
          </a:schemeClr>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2400" b="1">
              <a:solidFill>
                <a:sysClr val="windowText" lastClr="000000"/>
              </a:solidFill>
              <a:effectLst/>
              <a:latin typeface="+mn-lt"/>
              <a:ea typeface="+mn-ea"/>
              <a:cs typeface="+mn-cs"/>
            </a:rPr>
            <a:t>印刷後、押印またはサインしてください。</a:t>
          </a:r>
          <a:endParaRPr lang="ja-JP" altLang="ja-JP" sz="3600" b="1">
            <a:solidFill>
              <a:sysClr val="windowText" lastClr="000000"/>
            </a:solidFill>
            <a:effectLst/>
          </a:endParaRPr>
        </a:p>
      </xdr:txBody>
    </xdr:sp>
    <xdr:clientData/>
  </xdr:twoCellAnchor>
  <xdr:twoCellAnchor>
    <xdr:from xmlns:xdr="http://schemas.openxmlformats.org/drawingml/2006/spreadsheetDrawing">
      <xdr:col>22</xdr:col>
      <xdr:colOff>211455</xdr:colOff>
      <xdr:row>49</xdr:row>
      <xdr:rowOff>45720</xdr:rowOff>
    </xdr:from>
    <xdr:to xmlns:xdr="http://schemas.openxmlformats.org/drawingml/2006/spreadsheetDrawing">
      <xdr:col>42</xdr:col>
      <xdr:colOff>489585</xdr:colOff>
      <xdr:row>52</xdr:row>
      <xdr:rowOff>112395</xdr:rowOff>
    </xdr:to>
    <xdr:sp macro="" textlink="">
      <xdr:nvSpPr>
        <xdr:cNvPr id="16" name="吹き出し: 線 15"/>
        <xdr:cNvSpPr/>
      </xdr:nvSpPr>
      <xdr:spPr>
        <a:xfrm>
          <a:off x="9076055" y="12980670"/>
          <a:ext cx="5476240" cy="657225"/>
        </a:xfrm>
        <a:prstGeom prst="borderCallout1">
          <a:avLst>
            <a:gd name="adj1" fmla="val 45191"/>
            <a:gd name="adj2" fmla="val -1062"/>
            <a:gd name="adj3" fmla="val 44335"/>
            <a:gd name="adj4" fmla="val -12898"/>
          </a:avLst>
        </a:prstGeom>
        <a:solidFill>
          <a:schemeClr val="accent3">
            <a:lumMod val="20000"/>
            <a:lumOff val="80000"/>
          </a:schemeClr>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2400" b="1">
              <a:solidFill>
                <a:sysClr val="windowText" lastClr="000000"/>
              </a:solidFill>
              <a:effectLst/>
              <a:latin typeface="+mn-lt"/>
              <a:ea typeface="+mn-ea"/>
              <a:cs typeface="+mn-cs"/>
            </a:rPr>
            <a:t>印刷後、押印またはサインしてください。</a:t>
          </a:r>
          <a:endParaRPr lang="ja-JP" altLang="ja-JP" sz="3600" b="1">
            <a:solidFill>
              <a:sysClr val="windowText" lastClr="000000"/>
            </a:solidFill>
            <a:effectLst/>
          </a:endParaRPr>
        </a:p>
      </xdr:txBody>
    </xdr:sp>
    <xdr:clientData/>
  </xdr:twoCellAnchor>
  <xdr:twoCellAnchor>
    <xdr:from xmlns:xdr="http://schemas.openxmlformats.org/drawingml/2006/spreadsheetDrawing">
      <xdr:col>9</xdr:col>
      <xdr:colOff>163195</xdr:colOff>
      <xdr:row>45</xdr:row>
      <xdr:rowOff>152400</xdr:rowOff>
    </xdr:from>
    <xdr:to xmlns:xdr="http://schemas.openxmlformats.org/drawingml/2006/spreadsheetDrawing">
      <xdr:col>17</xdr:col>
      <xdr:colOff>274320</xdr:colOff>
      <xdr:row>50</xdr:row>
      <xdr:rowOff>45720</xdr:rowOff>
    </xdr:to>
    <xdr:sp macro="" textlink="">
      <xdr:nvSpPr>
        <xdr:cNvPr id="17" name="正方形/長方形 16"/>
        <xdr:cNvSpPr/>
      </xdr:nvSpPr>
      <xdr:spPr>
        <a:xfrm>
          <a:off x="4149725" y="12249150"/>
          <a:ext cx="2582545" cy="960120"/>
        </a:xfrm>
        <a:prstGeom prst="rect">
          <a:avLst/>
        </a:prstGeom>
        <a:no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en-US" altLang="ja-JP" sz="1100">
              <a:solidFill>
                <a:schemeClr val="bg1">
                  <a:lumMod val="85000"/>
                </a:schemeClr>
              </a:solidFill>
            </a:rPr>
            <a:t>Stamp or Signature</a:t>
          </a:r>
        </a:p>
      </xdr:txBody>
    </xdr:sp>
    <xdr:clientData/>
  </xdr:twoCellAnchor>
  <xdr:twoCellAnchor>
    <xdr:from xmlns:xdr="http://schemas.openxmlformats.org/drawingml/2006/spreadsheetDrawing">
      <xdr:col>9</xdr:col>
      <xdr:colOff>0</xdr:colOff>
      <xdr:row>35</xdr:row>
      <xdr:rowOff>11430</xdr:rowOff>
    </xdr:from>
    <xdr:to xmlns:xdr="http://schemas.openxmlformats.org/drawingml/2006/spreadsheetDrawing">
      <xdr:col>17</xdr:col>
      <xdr:colOff>111125</xdr:colOff>
      <xdr:row>38</xdr:row>
      <xdr:rowOff>111760</xdr:rowOff>
    </xdr:to>
    <xdr:sp macro="" textlink="">
      <xdr:nvSpPr>
        <xdr:cNvPr id="18" name="正方形/長方形 17"/>
        <xdr:cNvSpPr/>
      </xdr:nvSpPr>
      <xdr:spPr>
        <a:xfrm>
          <a:off x="3986530" y="9498330"/>
          <a:ext cx="2582545" cy="957580"/>
        </a:xfrm>
        <a:prstGeom prst="rect">
          <a:avLst/>
        </a:prstGeom>
        <a:no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20"/>
            </a:lnSpc>
          </a:pPr>
          <a:r>
            <a:rPr kumimoji="1" lang="en-US" altLang="ja-JP" sz="1100">
              <a:solidFill>
                <a:schemeClr val="bg1">
                  <a:lumMod val="85000"/>
                </a:schemeClr>
              </a:solidFill>
            </a:rPr>
            <a:t>Stamp or Signature</a:t>
          </a:r>
          <a:endParaRPr kumimoji="1" lang="en-US" altLang="ja-JP" sz="1100">
            <a:solidFill>
              <a:schemeClr val="bg1">
                <a:lumMod val="85000"/>
              </a:schemeClr>
            </a:solidFill>
          </a:endParaRPr>
        </a:p>
      </xdr:txBody>
    </xdr:sp>
    <xdr:clientData/>
  </xdr:twoCellAnchor>
  <xdr:twoCellAnchor>
    <xdr:from xmlns:xdr="http://schemas.openxmlformats.org/drawingml/2006/spreadsheetDrawing">
      <xdr:col>23</xdr:col>
      <xdr:colOff>0</xdr:colOff>
      <xdr:row>2</xdr:row>
      <xdr:rowOff>190500</xdr:rowOff>
    </xdr:from>
    <xdr:to xmlns:xdr="http://schemas.openxmlformats.org/drawingml/2006/spreadsheetDrawing">
      <xdr:col>43</xdr:col>
      <xdr:colOff>224790</xdr:colOff>
      <xdr:row>6</xdr:row>
      <xdr:rowOff>252095</xdr:rowOff>
    </xdr:to>
    <xdr:sp macro="" textlink="">
      <xdr:nvSpPr>
        <xdr:cNvPr id="19" name="吹き出し: 線 18"/>
        <xdr:cNvSpPr/>
      </xdr:nvSpPr>
      <xdr:spPr>
        <a:xfrm>
          <a:off x="9102090" y="1066800"/>
          <a:ext cx="5871210" cy="842645"/>
        </a:xfrm>
        <a:prstGeom prst="borderCallout1">
          <a:avLst>
            <a:gd name="adj1" fmla="val 37952"/>
            <a:gd name="adj2" fmla="val -1479"/>
            <a:gd name="adj3" fmla="val 39856"/>
            <a:gd name="adj4" fmla="val -10797"/>
          </a:avLst>
        </a:prstGeom>
        <a:solidFill>
          <a:schemeClr val="accent3">
            <a:lumMod val="20000"/>
            <a:lumOff val="80000"/>
          </a:schemeClr>
        </a:solid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2400" b="0" u="sng">
              <a:solidFill>
                <a:srgbClr val="FF0000"/>
              </a:solidFill>
              <a:effectLst/>
              <a:latin typeface="+mn-lt"/>
              <a:ea typeface="+mn-ea"/>
              <a:cs typeface="+mn-cs"/>
            </a:rPr>
            <a:t>押印＆原本送付が必要な書面です</a:t>
          </a:r>
          <a:endParaRPr lang="ja-JP" altLang="ja-JP" sz="4000">
            <a:solidFill>
              <a:srgbClr val="FF0000"/>
            </a:solidFill>
            <a:effectLst/>
          </a:endParaRPr>
        </a:p>
      </xdr:txBody>
    </xdr:sp>
    <xdr:clientData/>
  </xdr:twoCellAnchor>
  <xdr:twoCellAnchor editAs="oneCell">
    <xdr:from xmlns:xdr="http://schemas.openxmlformats.org/drawingml/2006/spreadsheetDrawing">
      <xdr:col>43</xdr:col>
      <xdr:colOff>276860</xdr:colOff>
      <xdr:row>2</xdr:row>
      <xdr:rowOff>155575</xdr:rowOff>
    </xdr:from>
    <xdr:to xmlns:xdr="http://schemas.openxmlformats.org/drawingml/2006/spreadsheetDrawing">
      <xdr:col>43</xdr:col>
      <xdr:colOff>873125</xdr:colOff>
      <xdr:row>6</xdr:row>
      <xdr:rowOff>93345</xdr:rowOff>
    </xdr:to>
    <xdr:pic macro="">
      <xdr:nvPicPr>
        <xdr:cNvPr id="20" name="図 19" descr="スタンプ・判子のイラスト（文房具）"/>
        <xdr:cNvPicPr>
          <a:picLocks noChangeAspect="1" noChangeArrowheads="1"/>
        </xdr:cNvPicPr>
      </xdr:nvPicPr>
      <xdr:blipFill>
        <a:blip xmlns:r="http://schemas.openxmlformats.org/officeDocument/2006/relationships" r:embed="rId6"/>
        <a:stretch>
          <a:fillRect/>
        </a:stretch>
      </xdr:blipFill>
      <xdr:spPr>
        <a:xfrm>
          <a:off x="15025370" y="1031875"/>
          <a:ext cx="596265" cy="718820"/>
        </a:xfrm>
        <a:prstGeom prst="rect">
          <a:avLst/>
        </a:prstGeom>
        <a:noFill/>
      </xdr:spPr>
    </xdr:pic>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E78B8B"/>
    <pageSetUpPr fitToPage="1"/>
  </sheetPr>
  <dimension ref="A1:AJ62"/>
  <sheetViews>
    <sheetView showGridLines="0" tabSelected="1" view="pageBreakPreview" zoomScale="55" zoomScaleNormal="85" zoomScaleSheetLayoutView="55" workbookViewId="0">
      <selection activeCell="G8" sqref="G8"/>
    </sheetView>
  </sheetViews>
  <sheetFormatPr defaultRowHeight="18.75"/>
  <cols>
    <col min="1" max="1" width="0.87109375" style="1" customWidth="1"/>
    <col min="2" max="2" width="9.24609375" style="2" customWidth="1"/>
    <col min="3" max="3" width="51.49609375" style="2" customWidth="1"/>
    <col min="4" max="4" width="35.37109375" style="2" customWidth="1"/>
    <col min="5" max="5" width="14.99609375" style="3" customWidth="1"/>
    <col min="6" max="7" width="14.99609375" style="4" customWidth="1"/>
    <col min="8" max="8" width="14.99609375" style="5" customWidth="1"/>
    <col min="9" max="9" width="14.99609375" style="2" customWidth="1"/>
    <col min="10" max="10" width="14.99609375" style="6" customWidth="1"/>
    <col min="11" max="11" width="14.99609375" style="2" customWidth="1"/>
    <col min="12" max="12" width="14.99609375" style="5" customWidth="1"/>
    <col min="13" max="13" width="14.99609375" style="2" customWidth="1"/>
    <col min="14" max="14" width="14.99609375" style="6" customWidth="1"/>
    <col min="15" max="15" width="14.99609375" style="2" customWidth="1"/>
    <col min="16" max="16" width="13.24609375" style="2" customWidth="1"/>
    <col min="17" max="19" width="16.99609375" style="7" customWidth="1"/>
    <col min="20" max="20" width="19.125" style="7" customWidth="1"/>
    <col min="21" max="21" width="16.99609375" style="7" customWidth="1"/>
    <col min="22" max="22" width="19.125" style="7" customWidth="1"/>
    <col min="23" max="23" width="16.99609375" style="7" customWidth="1"/>
    <col min="24" max="24" width="9" style="7" customWidth="1"/>
    <col min="25" max="25" width="9" style="2" customWidth="1"/>
    <col min="26" max="26" width="9" style="8" customWidth="1"/>
    <col min="27" max="16384" width="9" style="2" customWidth="1"/>
  </cols>
  <sheetData>
    <row r="1" spans="1:36" ht="54.75" customHeight="1">
      <c r="C1" s="8"/>
      <c r="D1" s="8"/>
      <c r="F1" s="8"/>
      <c r="G1" s="8"/>
      <c r="H1" s="3"/>
      <c r="I1" s="8"/>
      <c r="J1" s="2"/>
      <c r="K1" s="8"/>
      <c r="L1" s="3"/>
      <c r="M1" s="8"/>
      <c r="N1" s="2"/>
      <c r="O1" s="8"/>
      <c r="Q1" s="2"/>
      <c r="R1" s="8"/>
      <c r="S1" s="2"/>
      <c r="T1" s="8"/>
      <c r="U1" s="2"/>
      <c r="V1" s="8"/>
      <c r="W1" s="8"/>
      <c r="X1" s="2"/>
      <c r="Y1" s="8"/>
      <c r="Z1" s="2"/>
      <c r="AA1" s="8"/>
      <c r="AB1" s="8"/>
      <c r="AD1" s="8"/>
      <c r="AF1" s="8"/>
      <c r="AG1" s="8"/>
      <c r="AI1" s="8"/>
    </row>
    <row r="2" spans="1:36" ht="29.25" customHeight="1">
      <c r="B2" s="19" t="s">
        <v>151</v>
      </c>
      <c r="C2" s="8"/>
      <c r="D2" s="8"/>
      <c r="F2" s="2"/>
      <c r="G2" s="2"/>
      <c r="H2" s="3"/>
      <c r="J2" s="8"/>
      <c r="L2" s="3"/>
      <c r="N2" s="8"/>
      <c r="P2" s="8"/>
      <c r="Q2" s="2"/>
      <c r="R2" s="2"/>
      <c r="S2" s="2"/>
      <c r="T2" s="8"/>
      <c r="U2" s="2"/>
      <c r="V2" s="8"/>
      <c r="W2" s="2"/>
      <c r="X2" s="2"/>
      <c r="AA2" s="8"/>
      <c r="AD2" s="8"/>
      <c r="AH2" s="8"/>
      <c r="AI2" s="8"/>
      <c r="AJ2" s="8"/>
    </row>
    <row r="3" spans="1:36" ht="29.25" customHeight="1">
      <c r="B3" s="20" t="s">
        <v>221</v>
      </c>
      <c r="C3" s="33"/>
      <c r="D3" s="33"/>
      <c r="E3" s="33"/>
      <c r="F3" s="33"/>
      <c r="G3" s="33"/>
      <c r="H3" s="59"/>
      <c r="I3" s="8"/>
      <c r="J3" s="8"/>
      <c r="K3" s="8"/>
      <c r="L3" s="59"/>
      <c r="M3" s="8"/>
      <c r="N3" s="8"/>
      <c r="O3" s="8"/>
      <c r="P3" s="8"/>
      <c r="Q3" s="8"/>
      <c r="R3" s="8"/>
      <c r="S3" s="8"/>
      <c r="T3" s="8"/>
      <c r="U3" s="8"/>
      <c r="V3" s="8"/>
      <c r="W3" s="8"/>
      <c r="X3" s="8"/>
      <c r="Y3" s="8"/>
      <c r="AF3" s="8"/>
      <c r="AG3" s="8"/>
      <c r="AH3" s="8"/>
      <c r="AJ3" s="8"/>
    </row>
    <row r="4" spans="1:36" ht="19.5" customHeight="1">
      <c r="B4" s="21"/>
      <c r="C4" s="21"/>
      <c r="D4" s="21"/>
      <c r="E4" s="59"/>
      <c r="G4" s="2"/>
      <c r="H4" s="59"/>
      <c r="I4" s="99"/>
      <c r="J4" s="8"/>
      <c r="K4" s="8"/>
      <c r="L4" s="59"/>
      <c r="M4" s="99"/>
      <c r="N4" s="8"/>
      <c r="O4" s="8"/>
      <c r="P4" s="8"/>
      <c r="Q4" s="8"/>
      <c r="R4" s="8"/>
      <c r="S4" s="8"/>
      <c r="T4" s="8"/>
      <c r="U4" s="8"/>
      <c r="V4" s="8"/>
      <c r="W4" s="8"/>
      <c r="X4" s="8"/>
      <c r="Y4" s="8"/>
      <c r="AF4" s="8"/>
      <c r="AG4" s="8"/>
      <c r="AH4" s="8"/>
      <c r="AJ4" s="8"/>
    </row>
    <row r="5" spans="1:36" ht="19.5" customHeight="1">
      <c r="B5" s="21"/>
      <c r="C5" s="21"/>
      <c r="D5" s="21"/>
      <c r="E5" s="59"/>
      <c r="G5" s="2"/>
      <c r="H5" s="59"/>
      <c r="I5" s="100"/>
      <c r="J5" s="8"/>
      <c r="K5" s="8"/>
      <c r="L5" s="59"/>
      <c r="M5" s="99"/>
      <c r="N5" s="8"/>
      <c r="O5" s="8"/>
      <c r="P5" s="8"/>
      <c r="Q5" s="8"/>
      <c r="R5" s="8"/>
      <c r="S5" s="8"/>
      <c r="T5" s="8"/>
      <c r="U5" s="8"/>
      <c r="V5" s="8"/>
      <c r="W5" s="8"/>
      <c r="X5" s="8"/>
      <c r="Y5" s="8"/>
      <c r="AF5" s="8"/>
      <c r="AG5" s="8"/>
      <c r="AH5" s="8"/>
      <c r="AJ5" s="8"/>
    </row>
    <row r="6" spans="1:36" ht="19.5">
      <c r="B6" s="21"/>
      <c r="C6" s="21"/>
      <c r="D6" s="21"/>
      <c r="E6" s="59"/>
      <c r="G6" s="2"/>
      <c r="H6" s="59"/>
      <c r="I6" s="99"/>
      <c r="J6" s="8"/>
      <c r="K6" s="8"/>
      <c r="L6" s="59"/>
      <c r="M6" s="99"/>
      <c r="N6" s="8"/>
      <c r="O6" s="8"/>
      <c r="P6" s="8"/>
      <c r="Q6" s="8"/>
      <c r="R6" s="8"/>
      <c r="S6" s="8"/>
      <c r="T6" s="8"/>
      <c r="U6" s="8"/>
      <c r="V6" s="8"/>
      <c r="W6" s="8"/>
      <c r="X6" s="8"/>
      <c r="Y6" s="8"/>
      <c r="AF6" s="8"/>
      <c r="AG6" s="8"/>
      <c r="AH6" s="8"/>
      <c r="AJ6" s="8"/>
    </row>
    <row r="7" spans="1:36" ht="24.75" hidden="1" customHeight="1">
      <c r="B7" s="23"/>
      <c r="C7" s="34"/>
      <c r="D7" s="48"/>
      <c r="E7" s="48"/>
      <c r="F7" s="48"/>
      <c r="G7" s="78"/>
      <c r="H7" s="85"/>
      <c r="L7" s="85"/>
      <c r="O7" s="8"/>
      <c r="P7" s="8"/>
      <c r="Q7" s="8"/>
      <c r="R7" s="8"/>
      <c r="S7" s="8"/>
      <c r="T7" s="8"/>
      <c r="U7" s="8"/>
      <c r="V7" s="8"/>
      <c r="W7" s="8"/>
      <c r="X7" s="8"/>
      <c r="Z7" s="2"/>
      <c r="AD7" s="8"/>
      <c r="AE7" s="8"/>
      <c r="AF7" s="8"/>
      <c r="AH7" s="8"/>
    </row>
    <row r="8" spans="1:36" ht="66.75" customHeight="1">
      <c r="B8" s="22" t="s">
        <v>29</v>
      </c>
      <c r="C8" s="35">
        <f>'第１号様式　申請者情報シート'!D10</f>
        <v>0</v>
      </c>
      <c r="D8" s="48"/>
      <c r="E8" s="48"/>
      <c r="F8" s="48"/>
      <c r="G8" s="78"/>
      <c r="H8" s="86"/>
      <c r="I8" s="101"/>
      <c r="J8" s="113"/>
      <c r="K8" s="123"/>
      <c r="L8" s="36"/>
      <c r="M8" s="36"/>
      <c r="N8" s="36"/>
      <c r="O8" s="36"/>
      <c r="P8" s="36"/>
      <c r="Q8" s="8"/>
      <c r="R8" s="8"/>
      <c r="S8" s="8"/>
      <c r="T8" s="8"/>
      <c r="U8" s="8"/>
      <c r="V8" s="8"/>
      <c r="W8" s="8"/>
      <c r="X8" s="8"/>
      <c r="Z8" s="2"/>
      <c r="AD8" s="8"/>
      <c r="AE8" s="8"/>
      <c r="AF8" s="8"/>
      <c r="AH8" s="8"/>
    </row>
    <row r="9" spans="1:36" ht="33" customHeight="1">
      <c r="B9" s="23"/>
      <c r="C9" s="36"/>
      <c r="D9" s="36"/>
      <c r="E9" s="60"/>
      <c r="F9" s="36"/>
      <c r="G9" s="36"/>
      <c r="K9" s="124"/>
      <c r="L9" s="36"/>
      <c r="M9" s="36"/>
      <c r="N9" s="36"/>
      <c r="O9" s="36"/>
      <c r="P9" s="36"/>
      <c r="Q9" s="8"/>
      <c r="R9" s="8"/>
      <c r="S9" s="8"/>
      <c r="T9" s="8"/>
      <c r="U9" s="8"/>
      <c r="V9" s="8"/>
      <c r="W9" s="8"/>
      <c r="X9" s="8"/>
      <c r="Z9" s="2"/>
      <c r="AD9" s="8"/>
      <c r="AE9" s="8"/>
      <c r="AF9" s="8"/>
      <c r="AH9" s="8"/>
    </row>
    <row r="10" spans="1:36" ht="31.5" customHeight="1">
      <c r="B10" s="23"/>
      <c r="C10" s="36"/>
      <c r="D10" s="36"/>
      <c r="E10" s="60"/>
      <c r="F10" s="36"/>
      <c r="G10" s="36"/>
      <c r="H10" s="87" t="s">
        <v>21</v>
      </c>
      <c r="I10" s="102"/>
      <c r="J10" s="102"/>
      <c r="K10" s="102"/>
      <c r="L10" s="134" t="s">
        <v>15</v>
      </c>
      <c r="M10" s="143"/>
      <c r="N10" s="143"/>
      <c r="O10" s="155"/>
      <c r="P10" s="36"/>
      <c r="Q10" s="8"/>
      <c r="R10" s="8"/>
      <c r="S10" s="8"/>
      <c r="T10" s="8"/>
      <c r="U10" s="8"/>
      <c r="V10" s="8"/>
      <c r="W10" s="8"/>
      <c r="X10" s="8"/>
      <c r="Z10" s="2"/>
      <c r="AD10" s="8"/>
      <c r="AE10" s="8"/>
      <c r="AF10" s="8"/>
      <c r="AH10" s="8"/>
    </row>
    <row r="11" spans="1:36" ht="31.5" customHeight="1">
      <c r="B11" s="23"/>
      <c r="C11" s="36"/>
      <c r="D11" s="36"/>
      <c r="E11" s="60"/>
      <c r="F11" s="36"/>
      <c r="G11" s="36"/>
      <c r="H11" s="88" t="s">
        <v>74</v>
      </c>
      <c r="I11" s="103">
        <f>(MAX(F18:F37)-35)</f>
        <v>-35</v>
      </c>
      <c r="J11" s="114" t="s">
        <v>12</v>
      </c>
      <c r="K11" s="103">
        <f>(MIN(F18:F37)-7)</f>
        <v>-7</v>
      </c>
      <c r="L11" s="135" t="s">
        <v>40</v>
      </c>
      <c r="M11" s="144">
        <f>MAX(F18:F37)</f>
        <v>0</v>
      </c>
      <c r="N11" s="144" t="s">
        <v>12</v>
      </c>
      <c r="O11" s="156">
        <f>IF(MAX(G18:G37)+14&lt;DATE(2026,2,28),MAX(G18:G37)+14,DATE(2026,2,28))</f>
        <v>14</v>
      </c>
      <c r="P11" s="36"/>
      <c r="Q11" s="8"/>
      <c r="R11" s="8"/>
      <c r="S11" s="8"/>
      <c r="T11" s="8"/>
      <c r="U11" s="8"/>
      <c r="V11" s="8"/>
      <c r="W11" s="8"/>
      <c r="X11" s="8"/>
      <c r="Z11" s="2"/>
      <c r="AD11" s="8"/>
      <c r="AE11" s="8"/>
      <c r="AF11" s="8"/>
      <c r="AH11" s="8"/>
    </row>
    <row r="12" spans="1:36" ht="58.5" customHeight="1">
      <c r="B12" s="24" t="s">
        <v>130</v>
      </c>
      <c r="C12" s="37"/>
      <c r="D12" s="37"/>
      <c r="E12" s="37"/>
      <c r="F12" s="37"/>
      <c r="G12" s="79"/>
      <c r="H12" s="89" t="s">
        <v>26</v>
      </c>
      <c r="I12" s="104"/>
      <c r="J12" s="115"/>
      <c r="K12" s="115"/>
      <c r="L12" s="89" t="s">
        <v>80</v>
      </c>
      <c r="M12" s="145"/>
      <c r="N12" s="145"/>
      <c r="O12" s="145"/>
      <c r="P12" s="165" t="s">
        <v>81</v>
      </c>
      <c r="Q12" s="172"/>
      <c r="R12" s="172"/>
      <c r="S12" s="172"/>
      <c r="T12" s="172"/>
      <c r="U12" s="172"/>
      <c r="V12" s="172"/>
      <c r="W12" s="198"/>
      <c r="X12" s="8"/>
      <c r="Z12" s="2"/>
      <c r="AD12" s="8"/>
      <c r="AE12" s="8"/>
      <c r="AF12" s="8"/>
      <c r="AH12" s="8"/>
    </row>
    <row r="13" spans="1:36" ht="31.5" customHeight="1">
      <c r="B13" s="25"/>
      <c r="C13" s="25"/>
      <c r="D13" s="25"/>
      <c r="E13" s="25"/>
      <c r="F13" s="25"/>
      <c r="G13" s="25"/>
      <c r="H13" s="90"/>
      <c r="I13" s="105">
        <f>I12</f>
        <v>0</v>
      </c>
      <c r="J13" s="105"/>
      <c r="K13" s="125"/>
      <c r="L13" s="90"/>
      <c r="M13" s="146">
        <f>M12</f>
        <v>0</v>
      </c>
      <c r="N13" s="151"/>
      <c r="O13" s="157"/>
      <c r="P13" s="166"/>
      <c r="Q13" s="173"/>
      <c r="R13" s="173"/>
      <c r="S13" s="173"/>
      <c r="T13" s="173"/>
      <c r="U13" s="173"/>
      <c r="V13" s="173"/>
      <c r="W13" s="199"/>
      <c r="X13" s="8"/>
      <c r="Z13" s="2"/>
      <c r="AD13" s="8"/>
      <c r="AE13" s="8"/>
      <c r="AF13" s="8"/>
      <c r="AH13" s="8"/>
    </row>
    <row r="14" spans="1:36" s="9" customFormat="1" ht="23.25" customHeight="1">
      <c r="A14" s="14"/>
      <c r="B14" s="26" t="s">
        <v>61</v>
      </c>
      <c r="C14" s="38" t="s">
        <v>51</v>
      </c>
      <c r="D14" s="49" t="s">
        <v>13</v>
      </c>
      <c r="E14" s="61" t="s">
        <v>49</v>
      </c>
      <c r="F14" s="69" t="s">
        <v>72</v>
      </c>
      <c r="G14" s="80" t="s">
        <v>16</v>
      </c>
      <c r="H14" s="91" t="s">
        <v>36</v>
      </c>
      <c r="I14" s="106"/>
      <c r="J14" s="116"/>
      <c r="K14" s="126" t="s">
        <v>78</v>
      </c>
      <c r="L14" s="136" t="s">
        <v>36</v>
      </c>
      <c r="M14" s="147"/>
      <c r="N14" s="152"/>
      <c r="O14" s="158" t="s">
        <v>78</v>
      </c>
      <c r="P14" s="167" t="s">
        <v>83</v>
      </c>
      <c r="Q14" s="174" t="s">
        <v>79</v>
      </c>
      <c r="R14" s="181"/>
      <c r="S14" s="174" t="s">
        <v>88</v>
      </c>
      <c r="T14" s="181"/>
      <c r="U14" s="181"/>
      <c r="V14" s="181"/>
      <c r="W14" s="200"/>
      <c r="X14" s="204" t="s">
        <v>103</v>
      </c>
      <c r="Y14" s="209" t="s">
        <v>99</v>
      </c>
      <c r="Z14" s="215" t="s">
        <v>104</v>
      </c>
      <c r="AA14" s="91" t="s">
        <v>107</v>
      </c>
      <c r="AB14" s="106"/>
      <c r="AC14" s="106"/>
      <c r="AD14" s="106"/>
      <c r="AE14" s="106"/>
      <c r="AF14" s="106"/>
      <c r="AG14" s="106"/>
      <c r="AH14" s="246"/>
      <c r="AI14" s="249" t="s">
        <v>120</v>
      </c>
      <c r="AJ14" s="254"/>
    </row>
    <row r="15" spans="1:36" s="9" customFormat="1" ht="22.5" customHeight="1">
      <c r="A15" s="14"/>
      <c r="B15" s="27"/>
      <c r="C15" s="39"/>
      <c r="D15" s="50"/>
      <c r="E15" s="62"/>
      <c r="F15" s="70"/>
      <c r="G15" s="81"/>
      <c r="H15" s="92" t="s">
        <v>75</v>
      </c>
      <c r="I15" s="107" t="s">
        <v>76</v>
      </c>
      <c r="J15" s="117" t="s">
        <v>77</v>
      </c>
      <c r="K15" s="127"/>
      <c r="L15" s="137" t="s">
        <v>75</v>
      </c>
      <c r="M15" s="148" t="s">
        <v>76</v>
      </c>
      <c r="N15" s="153" t="s">
        <v>77</v>
      </c>
      <c r="O15" s="159"/>
      <c r="P15" s="159"/>
      <c r="Q15" s="175" t="s">
        <v>84</v>
      </c>
      <c r="R15" s="182" t="s">
        <v>86</v>
      </c>
      <c r="S15" s="188" t="s">
        <v>89</v>
      </c>
      <c r="T15" s="193" t="s">
        <v>42</v>
      </c>
      <c r="U15" s="193" t="s">
        <v>93</v>
      </c>
      <c r="V15" s="193" t="s">
        <v>97</v>
      </c>
      <c r="W15" s="201" t="s">
        <v>25</v>
      </c>
      <c r="X15" s="205"/>
      <c r="Y15" s="210"/>
      <c r="Z15" s="216"/>
      <c r="AA15" s="220" t="s">
        <v>108</v>
      </c>
      <c r="AB15" s="225" t="s">
        <v>109</v>
      </c>
      <c r="AC15" s="225" t="s">
        <v>110</v>
      </c>
      <c r="AD15" s="231" t="s">
        <v>112</v>
      </c>
      <c r="AE15" s="236" t="s">
        <v>113</v>
      </c>
      <c r="AF15" s="240" t="s">
        <v>114</v>
      </c>
      <c r="AG15" s="243" t="s">
        <v>116</v>
      </c>
      <c r="AH15" s="247" t="s">
        <v>118</v>
      </c>
      <c r="AI15" s="250"/>
      <c r="AJ15" s="254"/>
    </row>
    <row r="16" spans="1:36" s="10" customFormat="1" ht="50.25" customHeight="1">
      <c r="A16" s="14"/>
      <c r="B16" s="28"/>
      <c r="C16" s="40"/>
      <c r="D16" s="51"/>
      <c r="E16" s="63"/>
      <c r="F16" s="71"/>
      <c r="G16" s="82"/>
      <c r="H16" s="93"/>
      <c r="I16" s="108"/>
      <c r="J16" s="118"/>
      <c r="K16" s="128"/>
      <c r="L16" s="138"/>
      <c r="M16" s="149"/>
      <c r="N16" s="118"/>
      <c r="O16" s="160"/>
      <c r="P16" s="168"/>
      <c r="Q16" s="176" t="s">
        <v>79</v>
      </c>
      <c r="R16" s="183" t="s">
        <v>79</v>
      </c>
      <c r="S16" s="189"/>
      <c r="T16" s="194"/>
      <c r="U16" s="194"/>
      <c r="V16" s="194"/>
      <c r="W16" s="202"/>
      <c r="X16" s="206" t="s">
        <v>56</v>
      </c>
      <c r="Y16" s="211" t="s">
        <v>44</v>
      </c>
      <c r="Z16" s="217" t="s">
        <v>105</v>
      </c>
      <c r="AA16" s="221"/>
      <c r="AB16" s="226"/>
      <c r="AC16" s="226"/>
      <c r="AD16" s="232"/>
      <c r="AE16" s="237"/>
      <c r="AF16" s="241"/>
      <c r="AG16" s="244" t="s">
        <v>117</v>
      </c>
      <c r="AH16" s="248" t="s">
        <v>119</v>
      </c>
      <c r="AI16" s="251"/>
      <c r="AJ16" s="255"/>
    </row>
    <row r="17" spans="1:36" s="11" customFormat="1" ht="69.95" customHeight="1">
      <c r="A17" s="15"/>
      <c r="B17" s="29" t="s">
        <v>28</v>
      </c>
      <c r="C17" s="41" t="s">
        <v>63</v>
      </c>
      <c r="D17" s="52" t="s">
        <v>64</v>
      </c>
      <c r="E17" s="52" t="s">
        <v>71</v>
      </c>
      <c r="F17" s="72">
        <v>45909</v>
      </c>
      <c r="G17" s="72">
        <v>45915</v>
      </c>
      <c r="H17" s="94">
        <v>5</v>
      </c>
      <c r="I17" s="109" t="s">
        <v>73</v>
      </c>
      <c r="J17" s="119" t="s">
        <v>73</v>
      </c>
      <c r="K17" s="129">
        <f t="shared" ref="K17:K37" si="0">IF(AND($I17="✓",$J17="✓",$H17&gt;3),$H17*5000,0)</f>
        <v>25000</v>
      </c>
      <c r="L17" s="139">
        <v>20</v>
      </c>
      <c r="M17" s="150" t="s">
        <v>73</v>
      </c>
      <c r="N17" s="154" t="s">
        <v>73</v>
      </c>
      <c r="O17" s="161">
        <f t="shared" ref="O17:O37" si="1">IF(AND($M17="✓",$N17="✓",$L17&gt;3),$L17*5000,0)</f>
        <v>100000</v>
      </c>
      <c r="P17" s="169" t="s">
        <v>67</v>
      </c>
      <c r="Q17" s="177" t="s">
        <v>45</v>
      </c>
      <c r="R17" s="184" t="s">
        <v>87</v>
      </c>
      <c r="S17" s="190" t="s">
        <v>90</v>
      </c>
      <c r="T17" s="195" t="s">
        <v>92</v>
      </c>
      <c r="U17" s="197" t="s">
        <v>94</v>
      </c>
      <c r="V17" s="195" t="s">
        <v>100</v>
      </c>
      <c r="W17" s="203" t="s">
        <v>101</v>
      </c>
      <c r="X17" s="207">
        <v>44063</v>
      </c>
      <c r="Y17" s="212">
        <v>44075</v>
      </c>
      <c r="Z17" s="218">
        <v>44104</v>
      </c>
      <c r="AA17" s="222">
        <v>40</v>
      </c>
      <c r="AB17" s="227">
        <v>2</v>
      </c>
      <c r="AC17" s="229" t="s">
        <v>111</v>
      </c>
      <c r="AD17" s="233">
        <v>2</v>
      </c>
      <c r="AE17" s="238">
        <f>SUM(AF17:AH17)</f>
        <v>280000</v>
      </c>
      <c r="AF17" s="242">
        <f>IF(AND($AB17&gt;0,$AD17&gt;1,$AA17&gt;9),$AA17*5000,0)</f>
        <v>200000</v>
      </c>
      <c r="AG17" s="245">
        <f>IF(AND($AB17=2,$AD17=5,$AA17&gt;9),$AA17*5000,0)</f>
        <v>0</v>
      </c>
      <c r="AH17" s="245">
        <f>IF(AND($AB17&gt;0,$AC17="はい",$AA17&gt;9,AD17&gt;1),$AA17*2000,0)</f>
        <v>80000</v>
      </c>
      <c r="AI17" s="252" t="s">
        <v>121</v>
      </c>
      <c r="AJ17" s="256" t="s">
        <v>122</v>
      </c>
    </row>
    <row r="18" spans="1:36" s="12" customFormat="1" ht="69.95" customHeight="1">
      <c r="A18" s="16" t="str">
        <f>IF(OR(AND($I$12+10&lt;=F18,F18&lt;=$I$12+40),F18=""),"","※")</f>
        <v/>
      </c>
      <c r="B18" s="30">
        <v>1</v>
      </c>
      <c r="C18" s="42"/>
      <c r="D18" s="53"/>
      <c r="E18" s="64"/>
      <c r="F18" s="73"/>
      <c r="G18" s="74"/>
      <c r="H18" s="95"/>
      <c r="I18" s="110"/>
      <c r="J18" s="120"/>
      <c r="K18" s="130">
        <f t="shared" si="0"/>
        <v>0</v>
      </c>
      <c r="L18" s="140"/>
      <c r="M18" s="110"/>
      <c r="N18" s="120"/>
      <c r="O18" s="162">
        <f t="shared" si="1"/>
        <v>0</v>
      </c>
      <c r="P18" s="170"/>
      <c r="Q18" s="178"/>
      <c r="R18" s="185"/>
      <c r="S18" s="191"/>
      <c r="T18" s="42"/>
      <c r="U18" s="42"/>
      <c r="V18" s="42"/>
      <c r="W18" s="186"/>
      <c r="X18" s="208"/>
      <c r="Y18" s="213"/>
      <c r="Z18" s="219"/>
      <c r="AA18" s="223"/>
      <c r="AB18" s="228"/>
      <c r="AC18" s="230"/>
      <c r="AD18" s="234"/>
      <c r="AE18" s="238"/>
      <c r="AF18" s="242"/>
      <c r="AG18" s="245"/>
      <c r="AH18" s="245"/>
      <c r="AI18" s="253"/>
      <c r="AJ18" s="257"/>
    </row>
    <row r="19" spans="1:36" s="12" customFormat="1" ht="69.95" customHeight="1">
      <c r="A19" s="17" t="str">
        <f>IF(OR(AND($I$12+10&lt;=F19,F19&lt;=$I$12+40),F19=""),"","ERROR")</f>
        <v/>
      </c>
      <c r="B19" s="30">
        <v>2</v>
      </c>
      <c r="C19" s="42"/>
      <c r="D19" s="54"/>
      <c r="E19" s="64"/>
      <c r="F19" s="74"/>
      <c r="G19" s="74"/>
      <c r="H19" s="95"/>
      <c r="I19" s="110"/>
      <c r="J19" s="120"/>
      <c r="K19" s="131">
        <f t="shared" si="0"/>
        <v>0</v>
      </c>
      <c r="L19" s="140"/>
      <c r="M19" s="110"/>
      <c r="N19" s="120"/>
      <c r="O19" s="162">
        <f t="shared" si="1"/>
        <v>0</v>
      </c>
      <c r="P19" s="170"/>
      <c r="Q19" s="178"/>
      <c r="R19" s="186"/>
      <c r="S19" s="191"/>
      <c r="T19" s="42"/>
      <c r="U19" s="42"/>
      <c r="V19" s="42"/>
      <c r="W19" s="186"/>
      <c r="X19" s="208"/>
      <c r="Y19" s="213"/>
      <c r="Z19" s="219"/>
      <c r="AA19" s="223"/>
      <c r="AB19" s="228"/>
      <c r="AC19" s="230"/>
      <c r="AD19" s="234"/>
      <c r="AE19" s="238"/>
      <c r="AF19" s="242"/>
      <c r="AG19" s="245"/>
      <c r="AH19" s="245"/>
      <c r="AI19" s="253"/>
      <c r="AJ19" s="257"/>
    </row>
    <row r="20" spans="1:36" s="12" customFormat="1" ht="69.95" customHeight="1">
      <c r="A20" s="17" t="str">
        <f>IF(OR(AND($I$12+10&lt;=F20,F20&lt;=$I$12+40),F20=""),"","ERROR")</f>
        <v/>
      </c>
      <c r="B20" s="30">
        <v>3</v>
      </c>
      <c r="C20" s="42"/>
      <c r="D20" s="54"/>
      <c r="E20" s="64"/>
      <c r="F20" s="74"/>
      <c r="G20" s="74"/>
      <c r="H20" s="95"/>
      <c r="I20" s="110"/>
      <c r="J20" s="120"/>
      <c r="K20" s="131">
        <f t="shared" si="0"/>
        <v>0</v>
      </c>
      <c r="L20" s="140"/>
      <c r="M20" s="110"/>
      <c r="N20" s="120"/>
      <c r="O20" s="162">
        <f t="shared" si="1"/>
        <v>0</v>
      </c>
      <c r="P20" s="170"/>
      <c r="Q20" s="178"/>
      <c r="R20" s="186"/>
      <c r="S20" s="191"/>
      <c r="T20" s="42"/>
      <c r="U20" s="42"/>
      <c r="V20" s="42"/>
      <c r="W20" s="186"/>
      <c r="X20" s="208"/>
      <c r="Y20" s="213"/>
      <c r="Z20" s="219"/>
      <c r="AA20" s="223"/>
      <c r="AB20" s="228"/>
      <c r="AC20" s="230"/>
      <c r="AD20" s="234"/>
      <c r="AE20" s="238"/>
      <c r="AF20" s="242"/>
      <c r="AG20" s="245"/>
      <c r="AH20" s="245"/>
      <c r="AI20" s="253"/>
      <c r="AJ20" s="257"/>
    </row>
    <row r="21" spans="1:36" s="12" customFormat="1" ht="69.95" customHeight="1">
      <c r="A21" s="17" t="str">
        <f>IF(OR(AND($I$12+10&lt;=F21,F21&lt;=$I$12+40),F21=""),"","ERROR")</f>
        <v/>
      </c>
      <c r="B21" s="30">
        <v>4</v>
      </c>
      <c r="C21" s="42"/>
      <c r="D21" s="54"/>
      <c r="E21" s="64"/>
      <c r="F21" s="74"/>
      <c r="G21" s="74"/>
      <c r="H21" s="95"/>
      <c r="I21" s="110"/>
      <c r="J21" s="120"/>
      <c r="K21" s="131">
        <f t="shared" si="0"/>
        <v>0</v>
      </c>
      <c r="L21" s="140"/>
      <c r="M21" s="110"/>
      <c r="N21" s="120"/>
      <c r="O21" s="162">
        <f t="shared" si="1"/>
        <v>0</v>
      </c>
      <c r="P21" s="170"/>
      <c r="Q21" s="178"/>
      <c r="R21" s="186"/>
      <c r="S21" s="191"/>
      <c r="T21" s="42"/>
      <c r="U21" s="42"/>
      <c r="V21" s="42"/>
      <c r="W21" s="186"/>
      <c r="X21" s="208"/>
      <c r="Y21" s="213"/>
      <c r="Z21" s="219"/>
      <c r="AA21" s="223"/>
      <c r="AB21" s="228"/>
      <c r="AC21" s="230"/>
      <c r="AD21" s="234"/>
      <c r="AE21" s="238">
        <f>SUM(AF21:AH21)</f>
        <v>0</v>
      </c>
      <c r="AF21" s="242">
        <f>IF(AND($AB21&gt;0,$AD21&gt;1,$AA21&gt;9),$AA21*5000,0)</f>
        <v>0</v>
      </c>
      <c r="AG21" s="245">
        <f>IF(AND($AB21=2,$AD21=5,$AA21&gt;9),$AA21*5000,0)</f>
        <v>0</v>
      </c>
      <c r="AH21" s="245">
        <f>IF(AND($AB21&gt;0,$AC21="はい",$AA21&gt;9),$AA21*2000,0)</f>
        <v>0</v>
      </c>
      <c r="AI21" s="253"/>
      <c r="AJ21" s="257"/>
    </row>
    <row r="22" spans="1:36" s="12" customFormat="1" ht="69.95" customHeight="1">
      <c r="A22" s="17" t="str">
        <f>IF(OR(AND($I$12+10&lt;=F22,F22&lt;=$I$12+40),F22=""),"","ERROR")</f>
        <v/>
      </c>
      <c r="B22" s="30">
        <v>5</v>
      </c>
      <c r="C22" s="42"/>
      <c r="D22" s="54"/>
      <c r="E22" s="64"/>
      <c r="F22" s="74"/>
      <c r="G22" s="74"/>
      <c r="H22" s="95"/>
      <c r="I22" s="110"/>
      <c r="J22" s="120"/>
      <c r="K22" s="131">
        <f t="shared" si="0"/>
        <v>0</v>
      </c>
      <c r="L22" s="140"/>
      <c r="M22" s="110"/>
      <c r="N22" s="120"/>
      <c r="O22" s="162">
        <f t="shared" si="1"/>
        <v>0</v>
      </c>
      <c r="P22" s="170"/>
      <c r="Q22" s="178"/>
      <c r="R22" s="186"/>
      <c r="S22" s="191"/>
      <c r="T22" s="42"/>
      <c r="U22" s="42"/>
      <c r="V22" s="42"/>
      <c r="W22" s="186"/>
      <c r="X22" s="208"/>
      <c r="Y22" s="213"/>
      <c r="Z22" s="219"/>
      <c r="AA22" s="223"/>
      <c r="AB22" s="228"/>
      <c r="AC22" s="230"/>
      <c r="AD22" s="234"/>
      <c r="AE22" s="238">
        <f>SUM(AF22:AH22)</f>
        <v>0</v>
      </c>
      <c r="AF22" s="242">
        <f>IF(AND($AB22&gt;0,$AD22&gt;1,$AA22&gt;9),$AA22*5000,0)</f>
        <v>0</v>
      </c>
      <c r="AG22" s="245">
        <f>IF(AND($AB22=2,$AD22=5,$AA22&gt;9),$AA22*5000,0)</f>
        <v>0</v>
      </c>
      <c r="AH22" s="245">
        <f>IF(AND($AB22&gt;0,$AC22="はい",$AA22&gt;9),$AA22*2000,0)</f>
        <v>0</v>
      </c>
      <c r="AI22" s="253"/>
      <c r="AJ22" s="257"/>
    </row>
    <row r="23" spans="1:36" s="12" customFormat="1" ht="69.95" customHeight="1">
      <c r="A23" s="16" t="str">
        <f>IF(OR(AND($I$12+10&lt;=F23,F23&lt;=$I$12+40),F23=""),"","※")</f>
        <v/>
      </c>
      <c r="B23" s="30">
        <v>6</v>
      </c>
      <c r="C23" s="42"/>
      <c r="D23" s="54"/>
      <c r="E23" s="64"/>
      <c r="F23" s="73"/>
      <c r="G23" s="74"/>
      <c r="H23" s="95"/>
      <c r="I23" s="110"/>
      <c r="J23" s="120"/>
      <c r="K23" s="131">
        <f t="shared" si="0"/>
        <v>0</v>
      </c>
      <c r="L23" s="140"/>
      <c r="M23" s="110"/>
      <c r="N23" s="120"/>
      <c r="O23" s="162">
        <f t="shared" si="1"/>
        <v>0</v>
      </c>
      <c r="P23" s="170"/>
      <c r="Q23" s="178"/>
      <c r="R23" s="186"/>
      <c r="S23" s="191"/>
      <c r="T23" s="42"/>
      <c r="U23" s="42"/>
      <c r="V23" s="42"/>
      <c r="W23" s="186"/>
      <c r="X23" s="208"/>
      <c r="Y23" s="213"/>
      <c r="Z23" s="219"/>
      <c r="AA23" s="223"/>
      <c r="AB23" s="228"/>
      <c r="AC23" s="230"/>
      <c r="AD23" s="234"/>
      <c r="AE23" s="238"/>
      <c r="AF23" s="242"/>
      <c r="AG23" s="245"/>
      <c r="AH23" s="245"/>
      <c r="AI23" s="253"/>
      <c r="AJ23" s="257"/>
    </row>
    <row r="24" spans="1:36" s="12" customFormat="1" ht="69.95" customHeight="1">
      <c r="A24" s="17" t="str">
        <f t="shared" ref="A24:A37" si="2">IF(OR(AND($I$12+10&lt;=F24,F24&lt;=$I$12+40),F24=""),"","ERROR")</f>
        <v/>
      </c>
      <c r="B24" s="30">
        <v>7</v>
      </c>
      <c r="C24" s="42"/>
      <c r="D24" s="54"/>
      <c r="E24" s="64"/>
      <c r="F24" s="74"/>
      <c r="G24" s="74"/>
      <c r="H24" s="95"/>
      <c r="I24" s="110"/>
      <c r="J24" s="120"/>
      <c r="K24" s="131">
        <f t="shared" si="0"/>
        <v>0</v>
      </c>
      <c r="L24" s="140"/>
      <c r="M24" s="110"/>
      <c r="N24" s="120"/>
      <c r="O24" s="162">
        <f t="shared" si="1"/>
        <v>0</v>
      </c>
      <c r="P24" s="170"/>
      <c r="Q24" s="178"/>
      <c r="R24" s="186"/>
      <c r="S24" s="191"/>
      <c r="T24" s="42"/>
      <c r="U24" s="42"/>
      <c r="V24" s="42"/>
      <c r="W24" s="186"/>
      <c r="X24" s="208"/>
      <c r="Y24" s="213"/>
      <c r="Z24" s="219"/>
      <c r="AA24" s="223"/>
      <c r="AB24" s="228"/>
      <c r="AC24" s="230"/>
      <c r="AD24" s="234"/>
      <c r="AE24" s="238"/>
      <c r="AF24" s="242"/>
      <c r="AG24" s="245"/>
      <c r="AH24" s="245"/>
      <c r="AI24" s="253"/>
      <c r="AJ24" s="257"/>
    </row>
    <row r="25" spans="1:36" s="12" customFormat="1" ht="69.95" customHeight="1">
      <c r="A25" s="17" t="str">
        <f t="shared" si="2"/>
        <v/>
      </c>
      <c r="B25" s="30">
        <v>8</v>
      </c>
      <c r="C25" s="42"/>
      <c r="D25" s="54"/>
      <c r="E25" s="64"/>
      <c r="F25" s="74"/>
      <c r="G25" s="74"/>
      <c r="H25" s="95"/>
      <c r="I25" s="110"/>
      <c r="J25" s="120"/>
      <c r="K25" s="131">
        <f t="shared" si="0"/>
        <v>0</v>
      </c>
      <c r="L25" s="140"/>
      <c r="M25" s="110"/>
      <c r="N25" s="120"/>
      <c r="O25" s="162">
        <f t="shared" si="1"/>
        <v>0</v>
      </c>
      <c r="P25" s="170"/>
      <c r="Q25" s="178"/>
      <c r="R25" s="186"/>
      <c r="S25" s="191"/>
      <c r="T25" s="42"/>
      <c r="U25" s="42"/>
      <c r="V25" s="42"/>
      <c r="W25" s="186"/>
      <c r="X25" s="208"/>
      <c r="Y25" s="213"/>
      <c r="Z25" s="219"/>
      <c r="AA25" s="223"/>
      <c r="AB25" s="228"/>
      <c r="AC25" s="230"/>
      <c r="AD25" s="234"/>
      <c r="AE25" s="238"/>
      <c r="AF25" s="242"/>
      <c r="AG25" s="245"/>
      <c r="AH25" s="245"/>
      <c r="AI25" s="253"/>
      <c r="AJ25" s="257"/>
    </row>
    <row r="26" spans="1:36" s="12" customFormat="1" ht="69.95" customHeight="1">
      <c r="A26" s="17" t="str">
        <f t="shared" si="2"/>
        <v/>
      </c>
      <c r="B26" s="30">
        <v>9</v>
      </c>
      <c r="C26" s="42"/>
      <c r="D26" s="54"/>
      <c r="E26" s="64"/>
      <c r="F26" s="74"/>
      <c r="G26" s="74"/>
      <c r="H26" s="95"/>
      <c r="I26" s="110"/>
      <c r="J26" s="120"/>
      <c r="K26" s="131">
        <f t="shared" si="0"/>
        <v>0</v>
      </c>
      <c r="L26" s="140"/>
      <c r="M26" s="110"/>
      <c r="N26" s="120"/>
      <c r="O26" s="162">
        <f t="shared" si="1"/>
        <v>0</v>
      </c>
      <c r="P26" s="170"/>
      <c r="Q26" s="178"/>
      <c r="R26" s="186"/>
      <c r="S26" s="191"/>
      <c r="T26" s="42"/>
      <c r="U26" s="42"/>
      <c r="V26" s="42"/>
      <c r="W26" s="186"/>
      <c r="X26" s="208"/>
      <c r="Y26" s="213"/>
      <c r="Z26" s="219"/>
      <c r="AA26" s="223"/>
      <c r="AB26" s="228"/>
      <c r="AC26" s="230"/>
      <c r="AD26" s="234"/>
      <c r="AE26" s="238">
        <f>SUM(AF26:AH26)</f>
        <v>0</v>
      </c>
      <c r="AF26" s="242">
        <f>IF(AND($AB26&gt;0,$AD26&gt;1,$AA26&gt;9),$AA26*5000,0)</f>
        <v>0</v>
      </c>
      <c r="AG26" s="245">
        <f>IF(AND($AB26=2,$AD26=5,$AA26&gt;9),$AA26*5000,0)</f>
        <v>0</v>
      </c>
      <c r="AH26" s="245">
        <f>IF(AND($AB26&gt;0,$AC26="はい",$AA26&gt;9),$AA26*2000,0)</f>
        <v>0</v>
      </c>
      <c r="AI26" s="253"/>
      <c r="AJ26" s="257"/>
    </row>
    <row r="27" spans="1:36" s="12" customFormat="1" ht="69.95" customHeight="1">
      <c r="A27" s="17" t="str">
        <f t="shared" si="2"/>
        <v/>
      </c>
      <c r="B27" s="30">
        <v>10</v>
      </c>
      <c r="C27" s="42"/>
      <c r="D27" s="54"/>
      <c r="E27" s="64"/>
      <c r="F27" s="74"/>
      <c r="G27" s="74"/>
      <c r="H27" s="95"/>
      <c r="I27" s="110"/>
      <c r="J27" s="120"/>
      <c r="K27" s="131">
        <f t="shared" si="0"/>
        <v>0</v>
      </c>
      <c r="L27" s="140"/>
      <c r="M27" s="110"/>
      <c r="N27" s="120"/>
      <c r="O27" s="162">
        <f t="shared" si="1"/>
        <v>0</v>
      </c>
      <c r="P27" s="170"/>
      <c r="Q27" s="178"/>
      <c r="R27" s="186"/>
      <c r="S27" s="191"/>
      <c r="T27" s="42"/>
      <c r="U27" s="42"/>
      <c r="V27" s="42"/>
      <c r="W27" s="186"/>
      <c r="X27" s="208"/>
      <c r="Y27" s="213"/>
      <c r="Z27" s="219"/>
      <c r="AA27" s="223"/>
      <c r="AB27" s="228"/>
      <c r="AC27" s="230"/>
      <c r="AD27" s="234"/>
      <c r="AE27" s="238">
        <f>SUM(AF27:AH27)</f>
        <v>0</v>
      </c>
      <c r="AF27" s="242">
        <f>IF(AND($AB27&gt;0,$AD27&gt;1,$AA27&gt;9),$AA27*5000,0)</f>
        <v>0</v>
      </c>
      <c r="AG27" s="245">
        <f>IF(AND($AB27=2,$AD27=5,$AA27&gt;9),$AA27*5000,0)</f>
        <v>0</v>
      </c>
      <c r="AH27" s="245">
        <f>IF(AND($AB27&gt;0,$AC27="はい",$AA27&gt;9),$AA27*2000,0)</f>
        <v>0</v>
      </c>
      <c r="AI27" s="253"/>
      <c r="AJ27" s="257"/>
    </row>
    <row r="28" spans="1:36" s="12" customFormat="1" ht="69.95" hidden="1" customHeight="1" outlineLevel="2">
      <c r="A28" s="17" t="str">
        <f t="shared" si="2"/>
        <v/>
      </c>
      <c r="B28" s="30">
        <v>11</v>
      </c>
      <c r="C28" s="42"/>
      <c r="D28" s="54"/>
      <c r="E28" s="64"/>
      <c r="F28" s="74"/>
      <c r="G28" s="74"/>
      <c r="H28" s="95"/>
      <c r="I28" s="110"/>
      <c r="J28" s="120"/>
      <c r="K28" s="131">
        <f t="shared" si="0"/>
        <v>0</v>
      </c>
      <c r="L28" s="140"/>
      <c r="M28" s="110"/>
      <c r="N28" s="120"/>
      <c r="O28" s="162">
        <f t="shared" si="1"/>
        <v>0</v>
      </c>
      <c r="P28" s="170"/>
      <c r="Q28" s="178"/>
      <c r="R28" s="186"/>
      <c r="S28" s="191"/>
      <c r="T28" s="42"/>
      <c r="U28" s="42"/>
      <c r="V28" s="42"/>
      <c r="W28" s="186"/>
      <c r="X28" s="208"/>
      <c r="Y28" s="213"/>
      <c r="Z28" s="219"/>
      <c r="AA28" s="223"/>
      <c r="AB28" s="228"/>
      <c r="AC28" s="230"/>
      <c r="AD28" s="234"/>
      <c r="AE28" s="238"/>
      <c r="AF28" s="242"/>
      <c r="AG28" s="245"/>
      <c r="AH28" s="245"/>
      <c r="AI28" s="253"/>
      <c r="AJ28" s="257"/>
    </row>
    <row r="29" spans="1:36" s="12" customFormat="1" ht="69.95" hidden="1" customHeight="1" outlineLevel="2">
      <c r="A29" s="17" t="str">
        <f t="shared" si="2"/>
        <v/>
      </c>
      <c r="B29" s="30">
        <v>12</v>
      </c>
      <c r="C29" s="42"/>
      <c r="D29" s="54"/>
      <c r="E29" s="64"/>
      <c r="F29" s="74"/>
      <c r="G29" s="74"/>
      <c r="H29" s="95"/>
      <c r="I29" s="110"/>
      <c r="J29" s="120"/>
      <c r="K29" s="131">
        <f t="shared" si="0"/>
        <v>0</v>
      </c>
      <c r="L29" s="140"/>
      <c r="M29" s="110"/>
      <c r="N29" s="120"/>
      <c r="O29" s="162">
        <f t="shared" si="1"/>
        <v>0</v>
      </c>
      <c r="P29" s="170"/>
      <c r="Q29" s="178"/>
      <c r="R29" s="186"/>
      <c r="S29" s="191"/>
      <c r="T29" s="42"/>
      <c r="U29" s="42"/>
      <c r="V29" s="42"/>
      <c r="W29" s="186"/>
      <c r="X29" s="208"/>
      <c r="Y29" s="213"/>
      <c r="Z29" s="219"/>
      <c r="AA29" s="223"/>
      <c r="AB29" s="228"/>
      <c r="AC29" s="230"/>
      <c r="AD29" s="234"/>
      <c r="AE29" s="238"/>
      <c r="AF29" s="242"/>
      <c r="AG29" s="245"/>
      <c r="AH29" s="245"/>
      <c r="AI29" s="253"/>
      <c r="AJ29" s="257"/>
    </row>
    <row r="30" spans="1:36" s="12" customFormat="1" ht="69.95" hidden="1" customHeight="1" outlineLevel="2">
      <c r="A30" s="17" t="str">
        <f t="shared" si="2"/>
        <v/>
      </c>
      <c r="B30" s="30">
        <v>13</v>
      </c>
      <c r="C30" s="42"/>
      <c r="D30" s="54"/>
      <c r="E30" s="64"/>
      <c r="F30" s="74"/>
      <c r="G30" s="74"/>
      <c r="H30" s="95"/>
      <c r="I30" s="110"/>
      <c r="J30" s="120"/>
      <c r="K30" s="131">
        <f t="shared" si="0"/>
        <v>0</v>
      </c>
      <c r="L30" s="140"/>
      <c r="M30" s="110"/>
      <c r="N30" s="120"/>
      <c r="O30" s="162">
        <f t="shared" si="1"/>
        <v>0</v>
      </c>
      <c r="P30" s="170"/>
      <c r="Q30" s="178"/>
      <c r="R30" s="186"/>
      <c r="S30" s="191"/>
      <c r="T30" s="42"/>
      <c r="U30" s="42"/>
      <c r="V30" s="42"/>
      <c r="W30" s="186"/>
      <c r="X30" s="208"/>
      <c r="Y30" s="213"/>
      <c r="Z30" s="219"/>
      <c r="AA30" s="223"/>
      <c r="AB30" s="228"/>
      <c r="AC30" s="230"/>
      <c r="AD30" s="234"/>
      <c r="AE30" s="238"/>
      <c r="AF30" s="242"/>
      <c r="AG30" s="245"/>
      <c r="AH30" s="245"/>
      <c r="AI30" s="253"/>
      <c r="AJ30" s="257"/>
    </row>
    <row r="31" spans="1:36" s="12" customFormat="1" ht="69.95" hidden="1" customHeight="1" outlineLevel="2">
      <c r="A31" s="17" t="str">
        <f t="shared" si="2"/>
        <v/>
      </c>
      <c r="B31" s="30">
        <v>14</v>
      </c>
      <c r="C31" s="42"/>
      <c r="D31" s="54"/>
      <c r="E31" s="64"/>
      <c r="F31" s="74"/>
      <c r="G31" s="74"/>
      <c r="H31" s="95"/>
      <c r="I31" s="110"/>
      <c r="J31" s="120"/>
      <c r="K31" s="131">
        <f t="shared" si="0"/>
        <v>0</v>
      </c>
      <c r="L31" s="140"/>
      <c r="M31" s="110"/>
      <c r="N31" s="120"/>
      <c r="O31" s="162">
        <f t="shared" si="1"/>
        <v>0</v>
      </c>
      <c r="P31" s="170"/>
      <c r="Q31" s="178"/>
      <c r="R31" s="186"/>
      <c r="S31" s="191"/>
      <c r="T31" s="42"/>
      <c r="U31" s="42"/>
      <c r="V31" s="42"/>
      <c r="W31" s="186"/>
      <c r="X31" s="208"/>
      <c r="Y31" s="213"/>
      <c r="Z31" s="219"/>
      <c r="AA31" s="223"/>
      <c r="AB31" s="228"/>
      <c r="AC31" s="230"/>
      <c r="AD31" s="234"/>
      <c r="AE31" s="238">
        <f>SUM(AF31:AH31)</f>
        <v>0</v>
      </c>
      <c r="AF31" s="242">
        <f>IF(AND($AB31&gt;0,$AD31&gt;1,$AA31&gt;9),$AA31*5000,0)</f>
        <v>0</v>
      </c>
      <c r="AG31" s="245">
        <f>IF(AND($AB31=2,$AD31=5,$AA31&gt;9),$AA31*5000,0)</f>
        <v>0</v>
      </c>
      <c r="AH31" s="245">
        <f>IF(AND($AB31&gt;0,$AC31="はい",$AA31&gt;9),$AA31*2000,0)</f>
        <v>0</v>
      </c>
      <c r="AI31" s="253"/>
      <c r="AJ31" s="257"/>
    </row>
    <row r="32" spans="1:36" s="12" customFormat="1" ht="69.95" hidden="1" customHeight="1" outlineLevel="2">
      <c r="A32" s="17" t="str">
        <f t="shared" si="2"/>
        <v/>
      </c>
      <c r="B32" s="30">
        <v>15</v>
      </c>
      <c r="C32" s="42"/>
      <c r="D32" s="54"/>
      <c r="E32" s="64"/>
      <c r="F32" s="74"/>
      <c r="G32" s="74"/>
      <c r="H32" s="95"/>
      <c r="I32" s="110"/>
      <c r="J32" s="120"/>
      <c r="K32" s="131">
        <f t="shared" si="0"/>
        <v>0</v>
      </c>
      <c r="L32" s="140"/>
      <c r="M32" s="110"/>
      <c r="N32" s="120"/>
      <c r="O32" s="162">
        <f t="shared" si="1"/>
        <v>0</v>
      </c>
      <c r="P32" s="170"/>
      <c r="Q32" s="178"/>
      <c r="R32" s="186"/>
      <c r="S32" s="191"/>
      <c r="T32" s="42"/>
      <c r="U32" s="42"/>
      <c r="V32" s="42"/>
      <c r="W32" s="186"/>
      <c r="X32" s="208"/>
      <c r="Y32" s="213"/>
      <c r="Z32" s="219"/>
      <c r="AA32" s="223"/>
      <c r="AB32" s="228"/>
      <c r="AC32" s="230"/>
      <c r="AD32" s="234"/>
      <c r="AE32" s="238">
        <f>SUM(AF32:AH32)</f>
        <v>0</v>
      </c>
      <c r="AF32" s="242">
        <f>IF(AND($AB32&gt;0,$AD32&gt;1,$AA32&gt;9),$AA32*5000,0)</f>
        <v>0</v>
      </c>
      <c r="AG32" s="245">
        <f>IF(AND($AB32=2,$AD32=5,$AA32&gt;9),$AA32*5000,0)</f>
        <v>0</v>
      </c>
      <c r="AH32" s="245">
        <f>IF(AND($AB32&gt;0,$AC32="はい",$AA32&gt;9),$AA32*2000,0)</f>
        <v>0</v>
      </c>
      <c r="AI32" s="253"/>
      <c r="AJ32" s="257"/>
    </row>
    <row r="33" spans="1:36" s="12" customFormat="1" ht="69.95" hidden="1" customHeight="1" outlineLevel="2">
      <c r="A33" s="17" t="str">
        <f t="shared" si="2"/>
        <v/>
      </c>
      <c r="B33" s="30">
        <v>16</v>
      </c>
      <c r="C33" s="42"/>
      <c r="D33" s="54"/>
      <c r="E33" s="64"/>
      <c r="F33" s="74"/>
      <c r="G33" s="74"/>
      <c r="H33" s="95"/>
      <c r="I33" s="110"/>
      <c r="J33" s="120"/>
      <c r="K33" s="131">
        <f t="shared" si="0"/>
        <v>0</v>
      </c>
      <c r="L33" s="140"/>
      <c r="M33" s="110"/>
      <c r="N33" s="120"/>
      <c r="O33" s="162">
        <f t="shared" si="1"/>
        <v>0</v>
      </c>
      <c r="P33" s="170"/>
      <c r="Q33" s="178"/>
      <c r="R33" s="186"/>
      <c r="S33" s="191"/>
      <c r="T33" s="42"/>
      <c r="U33" s="42"/>
      <c r="V33" s="42"/>
      <c r="W33" s="186"/>
      <c r="X33" s="208"/>
      <c r="Y33" s="213"/>
      <c r="Z33" s="219"/>
      <c r="AA33" s="223"/>
      <c r="AB33" s="228"/>
      <c r="AC33" s="230"/>
      <c r="AD33" s="234"/>
      <c r="AE33" s="238"/>
      <c r="AF33" s="242"/>
      <c r="AG33" s="245"/>
      <c r="AH33" s="245"/>
      <c r="AI33" s="253"/>
      <c r="AJ33" s="257"/>
    </row>
    <row r="34" spans="1:36" s="12" customFormat="1" ht="69.95" hidden="1" customHeight="1" outlineLevel="2">
      <c r="A34" s="17" t="str">
        <f t="shared" si="2"/>
        <v/>
      </c>
      <c r="B34" s="30">
        <v>17</v>
      </c>
      <c r="C34" s="42"/>
      <c r="D34" s="54"/>
      <c r="E34" s="64"/>
      <c r="F34" s="74"/>
      <c r="G34" s="74"/>
      <c r="H34" s="95"/>
      <c r="I34" s="110"/>
      <c r="J34" s="120"/>
      <c r="K34" s="131">
        <f t="shared" si="0"/>
        <v>0</v>
      </c>
      <c r="L34" s="140"/>
      <c r="M34" s="110"/>
      <c r="N34" s="120"/>
      <c r="O34" s="162">
        <f t="shared" si="1"/>
        <v>0</v>
      </c>
      <c r="P34" s="170"/>
      <c r="Q34" s="178"/>
      <c r="R34" s="186"/>
      <c r="S34" s="191"/>
      <c r="T34" s="42"/>
      <c r="U34" s="42"/>
      <c r="V34" s="42"/>
      <c r="W34" s="186"/>
      <c r="X34" s="208"/>
      <c r="Y34" s="213"/>
      <c r="Z34" s="219"/>
      <c r="AA34" s="223"/>
      <c r="AB34" s="228"/>
      <c r="AC34" s="230"/>
      <c r="AD34" s="234"/>
      <c r="AE34" s="238"/>
      <c r="AF34" s="242"/>
      <c r="AG34" s="245"/>
      <c r="AH34" s="245"/>
      <c r="AI34" s="253"/>
      <c r="AJ34" s="257"/>
    </row>
    <row r="35" spans="1:36" s="12" customFormat="1" ht="69.95" hidden="1" customHeight="1" outlineLevel="2">
      <c r="A35" s="17" t="str">
        <f t="shared" si="2"/>
        <v/>
      </c>
      <c r="B35" s="30">
        <v>18</v>
      </c>
      <c r="C35" s="42"/>
      <c r="D35" s="54"/>
      <c r="E35" s="64"/>
      <c r="F35" s="74"/>
      <c r="G35" s="74"/>
      <c r="H35" s="95"/>
      <c r="I35" s="110"/>
      <c r="J35" s="120"/>
      <c r="K35" s="131">
        <f t="shared" si="0"/>
        <v>0</v>
      </c>
      <c r="L35" s="140"/>
      <c r="M35" s="110"/>
      <c r="N35" s="120"/>
      <c r="O35" s="162">
        <f t="shared" si="1"/>
        <v>0</v>
      </c>
      <c r="P35" s="170"/>
      <c r="Q35" s="178"/>
      <c r="R35" s="186"/>
      <c r="S35" s="191"/>
      <c r="T35" s="42"/>
      <c r="U35" s="42"/>
      <c r="V35" s="42"/>
      <c r="W35" s="186"/>
      <c r="X35" s="208"/>
      <c r="Y35" s="213"/>
      <c r="Z35" s="219"/>
      <c r="AA35" s="223"/>
      <c r="AB35" s="228"/>
      <c r="AC35" s="230"/>
      <c r="AD35" s="234"/>
      <c r="AE35" s="238"/>
      <c r="AF35" s="242"/>
      <c r="AG35" s="245"/>
      <c r="AH35" s="245"/>
      <c r="AI35" s="253"/>
      <c r="AJ35" s="257"/>
    </row>
    <row r="36" spans="1:36" s="12" customFormat="1" ht="69.95" hidden="1" customHeight="1" outlineLevel="2">
      <c r="A36" s="17" t="str">
        <f t="shared" si="2"/>
        <v/>
      </c>
      <c r="B36" s="30">
        <v>19</v>
      </c>
      <c r="C36" s="42"/>
      <c r="D36" s="54"/>
      <c r="E36" s="64"/>
      <c r="F36" s="74"/>
      <c r="G36" s="74"/>
      <c r="H36" s="95"/>
      <c r="I36" s="110"/>
      <c r="J36" s="120"/>
      <c r="K36" s="131">
        <f t="shared" si="0"/>
        <v>0</v>
      </c>
      <c r="L36" s="140"/>
      <c r="M36" s="110"/>
      <c r="N36" s="120"/>
      <c r="O36" s="162">
        <f t="shared" si="1"/>
        <v>0</v>
      </c>
      <c r="P36" s="170"/>
      <c r="Q36" s="178"/>
      <c r="R36" s="186"/>
      <c r="S36" s="191"/>
      <c r="T36" s="42"/>
      <c r="U36" s="42"/>
      <c r="V36" s="42"/>
      <c r="W36" s="186"/>
      <c r="X36" s="208"/>
      <c r="Y36" s="213"/>
      <c r="Z36" s="219"/>
      <c r="AA36" s="223"/>
      <c r="AB36" s="228"/>
      <c r="AC36" s="230"/>
      <c r="AD36" s="234"/>
      <c r="AE36" s="238"/>
      <c r="AF36" s="242"/>
      <c r="AG36" s="245"/>
      <c r="AH36" s="245"/>
      <c r="AI36" s="253"/>
      <c r="AJ36" s="257"/>
    </row>
    <row r="37" spans="1:36" s="12" customFormat="1" ht="69.95" hidden="1" customHeight="1" outlineLevel="2">
      <c r="A37" s="17" t="str">
        <f t="shared" si="2"/>
        <v/>
      </c>
      <c r="B37" s="31">
        <v>20</v>
      </c>
      <c r="C37" s="43"/>
      <c r="D37" s="55"/>
      <c r="E37" s="65"/>
      <c r="F37" s="75"/>
      <c r="G37" s="75"/>
      <c r="H37" s="96"/>
      <c r="I37" s="111"/>
      <c r="J37" s="121"/>
      <c r="K37" s="132">
        <f t="shared" si="0"/>
        <v>0</v>
      </c>
      <c r="L37" s="141"/>
      <c r="M37" s="111"/>
      <c r="N37" s="121"/>
      <c r="O37" s="163">
        <f t="shared" si="1"/>
        <v>0</v>
      </c>
      <c r="P37" s="171"/>
      <c r="Q37" s="179"/>
      <c r="R37" s="187"/>
      <c r="S37" s="192"/>
      <c r="T37" s="43"/>
      <c r="U37" s="43"/>
      <c r="V37" s="43"/>
      <c r="W37" s="187"/>
      <c r="X37" s="208"/>
      <c r="Y37" s="213"/>
      <c r="Z37" s="219"/>
      <c r="AA37" s="223"/>
      <c r="AB37" s="228"/>
      <c r="AC37" s="230"/>
      <c r="AD37" s="234"/>
      <c r="AE37" s="238"/>
      <c r="AF37" s="242"/>
      <c r="AG37" s="245"/>
      <c r="AH37" s="245"/>
      <c r="AI37" s="253"/>
      <c r="AJ37" s="257"/>
    </row>
    <row r="38" spans="1:36" s="13" customFormat="1" ht="44.25" customHeight="1" collapsed="1">
      <c r="A38" s="18"/>
      <c r="B38" s="32"/>
      <c r="C38" s="44"/>
      <c r="D38" s="44"/>
      <c r="E38" s="66"/>
      <c r="F38" s="76"/>
      <c r="G38" s="83"/>
      <c r="H38" s="97">
        <f>SUM(H18:H37)</f>
        <v>0</v>
      </c>
      <c r="I38" s="112">
        <f>SUMIF(I18:I37,"✓",$H$18:$H$37)</f>
        <v>0</v>
      </c>
      <c r="J38" s="122">
        <f>SUMIF(J18:J37,"✓",$H$18:$H$37)</f>
        <v>0</v>
      </c>
      <c r="K38" s="133">
        <f>SUM(K18:K37)</f>
        <v>0</v>
      </c>
      <c r="L38" s="142">
        <f>SUM(L18:L37)</f>
        <v>0</v>
      </c>
      <c r="M38" s="112">
        <f>SUMIF(M18:M37,"✓",$L$18:$L$37)</f>
        <v>0</v>
      </c>
      <c r="N38" s="122">
        <f>SUMIF(N18:N37,"✓",$L$18:$L$37)</f>
        <v>0</v>
      </c>
      <c r="O38" s="164">
        <f>SUM(O18:O37)</f>
        <v>0</v>
      </c>
      <c r="P38" s="44"/>
      <c r="Q38" s="180"/>
      <c r="R38" s="180"/>
      <c r="S38" s="180"/>
      <c r="T38" s="196"/>
      <c r="U38" s="180"/>
      <c r="V38" s="196"/>
      <c r="W38" s="180"/>
      <c r="X38" s="196"/>
      <c r="Y38" s="214"/>
      <c r="Z38" s="214"/>
      <c r="AA38" s="224"/>
      <c r="AD38" s="235"/>
      <c r="AE38" s="239"/>
      <c r="AF38" s="239"/>
      <c r="AG38" s="239"/>
      <c r="AH38" s="239"/>
    </row>
    <row r="40" spans="1:36">
      <c r="E40" s="5"/>
      <c r="K40" s="6"/>
      <c r="O40" s="6"/>
      <c r="P40" s="6"/>
      <c r="AF40" s="6"/>
      <c r="AG40" s="6"/>
      <c r="AH40" s="6"/>
    </row>
    <row r="41" spans="1:36" ht="63" customHeight="1">
      <c r="C41" s="45" t="s">
        <v>58</v>
      </c>
      <c r="D41" s="56">
        <f>IF(C43&lt;=C45,C43,DATE(2025,2,28))</f>
        <v>7</v>
      </c>
      <c r="E41" s="67" t="s">
        <v>12</v>
      </c>
      <c r="F41" s="77">
        <f>IF(C44&lt;=C45,C44,DATE(2025,2,28))</f>
        <v>35</v>
      </c>
      <c r="G41" s="84"/>
      <c r="H41" s="98"/>
    </row>
    <row r="43" spans="1:36">
      <c r="C43" s="46">
        <f>I12+7</f>
        <v>7</v>
      </c>
      <c r="D43" s="57" t="s">
        <v>68</v>
      </c>
      <c r="E43" s="68"/>
      <c r="G43" s="47"/>
    </row>
    <row r="44" spans="1:36">
      <c r="C44" s="47">
        <f>I12+35</f>
        <v>35</v>
      </c>
      <c r="D44" s="57" t="s">
        <v>69</v>
      </c>
      <c r="G44" s="47"/>
    </row>
    <row r="45" spans="1:36">
      <c r="C45" s="47">
        <v>46081</v>
      </c>
      <c r="D45" s="58" t="s">
        <v>0</v>
      </c>
    </row>
    <row r="46" spans="1:36">
      <c r="C46" s="47">
        <f>I12</f>
        <v>0</v>
      </c>
      <c r="D46" s="58" t="s">
        <v>19</v>
      </c>
    </row>
    <row r="47" spans="1:36">
      <c r="C47" s="47">
        <f>M12</f>
        <v>0</v>
      </c>
      <c r="D47" s="58" t="s">
        <v>59</v>
      </c>
    </row>
    <row r="48" spans="1:36">
      <c r="C48" s="47">
        <f>M12+14</f>
        <v>14</v>
      </c>
      <c r="D48" s="5" t="s">
        <v>3</v>
      </c>
    </row>
    <row r="52" spans="2:3">
      <c r="C52" s="2" t="s">
        <v>216</v>
      </c>
    </row>
    <row r="53" spans="2:3">
      <c r="B53" s="2" t="s">
        <v>150</v>
      </c>
      <c r="C53" s="2" t="s">
        <v>215</v>
      </c>
    </row>
    <row r="54" spans="2:3">
      <c r="B54" s="2" t="s">
        <v>150</v>
      </c>
      <c r="C54" s="2" t="s">
        <v>33</v>
      </c>
    </row>
    <row r="55" spans="2:3">
      <c r="C55" s="2" t="s">
        <v>73</v>
      </c>
    </row>
    <row r="56" spans="2:3">
      <c r="B56" s="2" t="s">
        <v>161</v>
      </c>
      <c r="C56" s="2" t="s">
        <v>217</v>
      </c>
    </row>
    <row r="57" spans="2:3">
      <c r="B57" s="2" t="s">
        <v>161</v>
      </c>
      <c r="C57" s="2" t="s">
        <v>139</v>
      </c>
    </row>
    <row r="58" spans="2:3">
      <c r="B58" s="2" t="s">
        <v>161</v>
      </c>
      <c r="C58" s="2" t="s">
        <v>212</v>
      </c>
    </row>
    <row r="59" spans="2:3">
      <c r="B59" s="2" t="s">
        <v>161</v>
      </c>
      <c r="C59" s="2" t="s">
        <v>218</v>
      </c>
    </row>
    <row r="60" spans="2:3">
      <c r="B60" s="2" t="s">
        <v>161</v>
      </c>
      <c r="C60" s="2" t="s">
        <v>145</v>
      </c>
    </row>
    <row r="61" spans="2:3">
      <c r="B61" s="2" t="s">
        <v>161</v>
      </c>
      <c r="C61" s="2" t="s">
        <v>219</v>
      </c>
    </row>
    <row r="62" spans="2:3">
      <c r="B62" s="2" t="s">
        <v>161</v>
      </c>
      <c r="C62" s="2" t="s">
        <v>195</v>
      </c>
    </row>
  </sheetData>
  <mergeCells count="45">
    <mergeCell ref="B3:G3"/>
    <mergeCell ref="H8:I8"/>
    <mergeCell ref="H10:K10"/>
    <mergeCell ref="L10:O10"/>
    <mergeCell ref="B12:G12"/>
    <mergeCell ref="I12:K12"/>
    <mergeCell ref="M12:O12"/>
    <mergeCell ref="P12:W12"/>
    <mergeCell ref="H14:J14"/>
    <mergeCell ref="L14:N14"/>
    <mergeCell ref="Q14:R14"/>
    <mergeCell ref="S14:W14"/>
    <mergeCell ref="AA14:AH14"/>
    <mergeCell ref="F41:G41"/>
    <mergeCell ref="B14:B16"/>
    <mergeCell ref="C14:C16"/>
    <mergeCell ref="D14:D16"/>
    <mergeCell ref="E14:E16"/>
    <mergeCell ref="F14:F16"/>
    <mergeCell ref="G14:G16"/>
    <mergeCell ref="K14:K16"/>
    <mergeCell ref="O14:O16"/>
    <mergeCell ref="P14:P16"/>
    <mergeCell ref="X14:X15"/>
    <mergeCell ref="Y14:Y15"/>
    <mergeCell ref="Z14:Z15"/>
    <mergeCell ref="AI14:AI16"/>
    <mergeCell ref="AJ14:AJ16"/>
    <mergeCell ref="H15:H16"/>
    <mergeCell ref="I15:I16"/>
    <mergeCell ref="J15:J16"/>
    <mergeCell ref="L15:L16"/>
    <mergeCell ref="M15:M16"/>
    <mergeCell ref="N15:N16"/>
    <mergeCell ref="S15:S16"/>
    <mergeCell ref="T15:T16"/>
    <mergeCell ref="U15:U16"/>
    <mergeCell ref="V15:V16"/>
    <mergeCell ref="W15:W16"/>
    <mergeCell ref="AA15:AA16"/>
    <mergeCell ref="AB15:AB16"/>
    <mergeCell ref="AC15:AC16"/>
    <mergeCell ref="AD15:AD16"/>
    <mergeCell ref="AE15:AE16"/>
    <mergeCell ref="AF15:AF16"/>
  </mergeCells>
  <phoneticPr fontId="3" type="Hiragana"/>
  <conditionalFormatting sqref="E28:E37">
    <cfRule type="containsBlanks" dxfId="114" priority="6">
      <formula>LEN(TRIM(E28))=0</formula>
    </cfRule>
  </conditionalFormatting>
  <conditionalFormatting sqref="C18:C37">
    <cfRule type="expression" dxfId="113" priority="20">
      <formula>$C18=""</formula>
    </cfRule>
  </conditionalFormatting>
  <conditionalFormatting sqref="D18:D37">
    <cfRule type="expression" dxfId="112" priority="15">
      <formula>$D18=""</formula>
    </cfRule>
  </conditionalFormatting>
  <conditionalFormatting sqref="E18:E27">
    <cfRule type="expression" dxfId="111" priority="34">
      <formula>$E18=""</formula>
    </cfRule>
  </conditionalFormatting>
  <conditionalFormatting sqref="F14:F16">
    <cfRule type="expression" dxfId="110" priority="10">
      <formula>LEN($F14)&gt;0</formula>
    </cfRule>
  </conditionalFormatting>
  <conditionalFormatting sqref="F18 F23">
    <cfRule type="expression" dxfId="109" priority="27">
      <formula>$F$23=""</formula>
    </cfRule>
  </conditionalFormatting>
  <conditionalFormatting sqref="F18">
    <cfRule type="expression" dxfId="108" priority="11">
      <formula>LEN($F$18)&gt;0</formula>
    </cfRule>
    <cfRule type="expression" dxfId="107" priority="12">
      <formula>LEN($F$18:$F$37)&gt;0</formula>
    </cfRule>
  </conditionalFormatting>
  <conditionalFormatting sqref="F18:F37">
    <cfRule type="cellIs" dxfId="106" priority="8" operator="notEqual">
      <formula>""</formula>
    </cfRule>
    <cfRule type="cellIs" dxfId="105" priority="9" operator="notEqual">
      <formula>"="</formula>
    </cfRule>
    <cfRule type="expression" dxfId="104" priority="13">
      <formula>LEN(A1)&gt;0</formula>
    </cfRule>
    <cfRule type="expression" dxfId="103" priority="40">
      <formula>$F18&gt;MIN($F$18:$F$37)+30</formula>
    </cfRule>
  </conditionalFormatting>
  <conditionalFormatting sqref="F19:F22 F24:F37">
    <cfRule type="expression" dxfId="102" priority="36">
      <formula>$F19=""</formula>
    </cfRule>
  </conditionalFormatting>
  <conditionalFormatting sqref="G18:G37">
    <cfRule type="expression" dxfId="101" priority="35">
      <formula>$G18=""</formula>
    </cfRule>
  </conditionalFormatting>
  <conditionalFormatting sqref="H18:H37">
    <cfRule type="expression" dxfId="100" priority="19">
      <formula>$H18=""</formula>
    </cfRule>
  </conditionalFormatting>
  <conditionalFormatting sqref="I11">
    <cfRule type="cellIs" dxfId="99" priority="14" operator="greaterThan">
      <formula>$K$11</formula>
    </cfRule>
  </conditionalFormatting>
  <conditionalFormatting sqref="I18:I37">
    <cfRule type="expression" dxfId="98" priority="33">
      <formula>$I18=""</formula>
    </cfRule>
  </conditionalFormatting>
  <conditionalFormatting sqref="J18:J37">
    <cfRule type="expression" dxfId="97" priority="24">
      <formula>$J18=""</formula>
    </cfRule>
  </conditionalFormatting>
  <conditionalFormatting sqref="L18:L37">
    <cfRule type="expression" dxfId="96" priority="23">
      <formula>$L18=""</formula>
    </cfRule>
  </conditionalFormatting>
  <conditionalFormatting sqref="M18:M37">
    <cfRule type="expression" dxfId="95" priority="22">
      <formula>$M18=""</formula>
    </cfRule>
  </conditionalFormatting>
  <conditionalFormatting sqref="N18:N37">
    <cfRule type="expression" dxfId="94" priority="21">
      <formula>$N18=""</formula>
    </cfRule>
  </conditionalFormatting>
  <conditionalFormatting sqref="P18:P37">
    <cfRule type="expression" dxfId="93" priority="28">
      <formula>$P18=""</formula>
    </cfRule>
  </conditionalFormatting>
  <conditionalFormatting sqref="Q18:Q37">
    <cfRule type="expression" dxfId="92" priority="18">
      <formula>$Q18=""</formula>
    </cfRule>
  </conditionalFormatting>
  <conditionalFormatting sqref="R18:R37">
    <cfRule type="expression" dxfId="91" priority="17">
      <formula>$R18=""</formula>
    </cfRule>
  </conditionalFormatting>
  <conditionalFormatting sqref="S18:W37">
    <cfRule type="expression" dxfId="90" priority="16">
      <formula>S18=""</formula>
    </cfRule>
  </conditionalFormatting>
  <conditionalFormatting sqref="X18:X37">
    <cfRule type="expression" dxfId="89" priority="39">
      <formula>$X18=""</formula>
    </cfRule>
  </conditionalFormatting>
  <conditionalFormatting sqref="Y18:Y37">
    <cfRule type="expression" dxfId="88" priority="38">
      <formula>$Y18=""</formula>
    </cfRule>
  </conditionalFormatting>
  <conditionalFormatting sqref="Z18:Z37">
    <cfRule type="expression" dxfId="87" priority="37">
      <formula>$Z18=""</formula>
    </cfRule>
  </conditionalFormatting>
  <conditionalFormatting sqref="AA18:AA37">
    <cfRule type="expression" dxfId="86" priority="32">
      <formula>$AA18=""</formula>
    </cfRule>
  </conditionalFormatting>
  <conditionalFormatting sqref="AB17:AB37">
    <cfRule type="expression" dxfId="85" priority="31">
      <formula>$AB17=""</formula>
    </cfRule>
  </conditionalFormatting>
  <conditionalFormatting sqref="AC18:AC37">
    <cfRule type="expression" dxfId="84" priority="30">
      <formula>$AC18=""</formula>
    </cfRule>
  </conditionalFormatting>
  <conditionalFormatting sqref="AD18 AD23">
    <cfRule type="expression" dxfId="83" priority="26">
      <formula>$AD$23=""</formula>
    </cfRule>
  </conditionalFormatting>
  <conditionalFormatting sqref="AD19:AD22 AD24:AD37">
    <cfRule type="expression" dxfId="82" priority="25">
      <formula>$AD19=""</formula>
    </cfRule>
  </conditionalFormatting>
  <conditionalFormatting sqref="AI18:AI37">
    <cfRule type="expression" dxfId="81" priority="29">
      <formula>$AI18=""</formula>
    </cfRule>
  </conditionalFormatting>
  <conditionalFormatting sqref="C18:J27 L18:N27 P18:W27">
    <cfRule type="containsBlanks" dxfId="80" priority="7">
      <formula>LEN(TRIM(C18))=0</formula>
    </cfRule>
  </conditionalFormatting>
  <conditionalFormatting sqref="F28:J37 L28:N37 P28:W37">
    <cfRule type="containsBlanks" dxfId="79" priority="5">
      <formula>LEN(TRIM(F28))=0</formula>
    </cfRule>
  </conditionalFormatting>
  <conditionalFormatting sqref="C18:J37 L18:N37 P18:W37">
    <cfRule type="notContainsBlanks" dxfId="78" priority="4">
      <formula>LEN(TRIM(C18))&gt;0</formula>
    </cfRule>
  </conditionalFormatting>
  <conditionalFormatting sqref="C28:D37">
    <cfRule type="containsBlanks" dxfId="77" priority="3">
      <formula>LEN(TRIM(C28))=0</formula>
    </cfRule>
  </conditionalFormatting>
  <conditionalFormatting sqref="I12:K12 M12:O12">
    <cfRule type="containsBlanks" dxfId="76" priority="2">
      <formula>LEN(TRIM(I12))=0</formula>
    </cfRule>
    <cfRule type="notContainsBlanks" dxfId="75" priority="1">
      <formula>LEN(TRIM(I12))&gt;0</formula>
    </cfRule>
  </conditionalFormatting>
  <dataValidations count="16">
    <dataValidation type="whole" allowBlank="1" showDropDown="0" showInputMessage="1" showErrorMessage="1" sqref="AD17">
      <formula1>2</formula1>
      <formula2>5</formula2>
    </dataValidation>
    <dataValidation type="whole" errorStyle="warning" allowBlank="1" showDropDown="0" showInputMessage="1" showErrorMessage="1" errorTitle="人数を確認してください。" error="申請できる人数は、1ツアー4名以上200名以下です。" sqref="L17 H17">
      <formula1>4</formula1>
      <formula2>200</formula2>
    </dataValidation>
    <dataValidation type="whole" operator="lessThan" allowBlank="1" showDropDown="0" showInputMessage="1" showErrorMessage="1" errorTitle="提出日を確認してください。" error="「申請書」は、旅行開始14日前までに提出する必要があります。" sqref="X17">
      <formula1>F17-14</formula1>
    </dataValidation>
    <dataValidation type="whole" allowBlank="1" showDropDown="0" showInputMessage="1" showErrorMessage="1" errorTitle="訪問施設数を確認してください。" error="下記条件を満たす必要があります。_x000a_基本条件のみ希望の場合：福島県の観光施設へ２カ所訪問_x000a_加算条件を希望の場合：福島県の観光施設へ５カ所訪問" sqref="AD18:AD37">
      <formula1>2</formula1>
      <formula2>5</formula2>
    </dataValidation>
    <dataValidation type="whole" allowBlank="1" showDropDown="0" showInputMessage="1" showErrorMessage="1" errorTitle="人数を確認してください。" error="申請できる人数は、1ツアー10名以上80名以下です。" sqref="AA18:AA37">
      <formula1>10</formula1>
      <formula2>80</formula2>
    </dataValidation>
    <dataValidation type="date" operator="lessThanOrEqual" allowBlank="1" showDropDown="0" showInputMessage="1" showErrorMessage="1" errorTitle="日付を確認してください。" error="「実績報告書兼請求書」は、旅行終了30日以内に提出する必要があります。" sqref="Z17:Z37">
      <formula1>$G17+30</formula1>
    </dataValidation>
    <dataValidation type="date" operator="lessThan" allowBlank="1" showDropDown="0" showInputMessage="1" showErrorMessage="1" errorTitle="日付を確認してください。" error="「変更（中止）承認申請書」は、旅行開始前日までに提出する必要があります。" sqref="Y17:Y37">
      <formula1>$F17</formula1>
    </dataValidation>
    <dataValidation type="whole" operator="lessThan" allowBlank="1" showDropDown="0" showInputMessage="1" showErrorMessage="1" errorTitle="提出日を確認してください。" error="「申請書」は、旅行開始14日前までに提出する必要があります。" sqref="X18:X37">
      <formula1>F18-13</formula1>
    </dataValidation>
    <dataValidation type="list" allowBlank="1" showDropDown="0" showInputMessage="1" showErrorMessage="1" sqref="E17">
      <formula1>#REF!</formula1>
    </dataValidation>
    <dataValidation type="list" allowBlank="1" showDropDown="0" showInputMessage="1" showErrorMessage="1" errorTitle="宿泊日数を確認してください。" error="福島県へ１泊以上宿泊しなければなりません。_x000a_また、補助対象日数は、最大２泊です。" sqref="AB17:AB37">
      <formula1>#REF!</formula1>
    </dataValidation>
    <dataValidation type="list" allowBlank="1" showDropDown="0" showInputMessage="1" showErrorMessage="1" sqref="I17:J17 M17:N17">
      <formula1>#REF!</formula1>
    </dataValidation>
    <dataValidation type="list" allowBlank="1" showDropDown="0" showInputMessage="1" showErrorMessage="1" sqref="P17">
      <formula1>#REF!</formula1>
    </dataValidation>
    <dataValidation type="list" allowBlank="1" showDropDown="0" showInputMessage="1" showErrorMessage="1" sqref="AC17:AC37">
      <formula1>#REF!</formula1>
    </dataValidation>
    <dataValidation type="list" allowBlank="1" showDropDown="0" showInputMessage="1" showErrorMessage="1" sqref="E18:E37">
      <formula1>$C$53:$C$54</formula1>
    </dataValidation>
    <dataValidation type="list" allowBlank="1" showDropDown="0" showInputMessage="1" showErrorMessage="1" sqref="M18:N37 I18:J37">
      <formula1>$C$55</formula1>
    </dataValidation>
    <dataValidation type="list" allowBlank="1" showDropDown="0" showInputMessage="1" showErrorMessage="1" sqref="P18:P37">
      <formula1>$C$56:$C$62</formula1>
    </dataValidation>
  </dataValidations>
  <pageMargins left="0.7" right="0.7" top="0.75" bottom="0.75" header="0.3" footer="0.3"/>
  <pageSetup paperSize="8" scale="34" fitToWidth="1" fitToHeight="1" orientation="landscape" usePrinterDefaults="1"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B1:V19"/>
  <sheetViews>
    <sheetView showGridLines="0" zoomScale="55" zoomScaleNormal="55" workbookViewId="0">
      <selection activeCell="D11" sqref="D11:U11"/>
    </sheetView>
  </sheetViews>
  <sheetFormatPr defaultColWidth="7.77734375" defaultRowHeight="13.5"/>
  <cols>
    <col min="1" max="1" width="7.77734375" style="560"/>
    <col min="2" max="2" width="10.625" style="560" customWidth="1"/>
    <col min="3" max="3" width="2.44140625" style="560" customWidth="1"/>
    <col min="4" max="16" width="4.21875" style="560" customWidth="1"/>
    <col min="17" max="17" width="5" style="560" customWidth="1"/>
    <col min="18" max="23" width="4.21875" style="560" customWidth="1"/>
    <col min="24" max="16384" width="7.77734375" style="560"/>
  </cols>
  <sheetData>
    <row r="1" spans="2:22" s="561" customFormat="1" ht="30" customHeight="1">
      <c r="Q1" s="564" t="s">
        <v>102</v>
      </c>
      <c r="R1" s="564"/>
      <c r="S1" s="564" t="s">
        <v>207</v>
      </c>
      <c r="T1" s="564"/>
      <c r="U1" s="564" t="s">
        <v>5</v>
      </c>
      <c r="V1" s="564"/>
    </row>
    <row r="2" spans="2:22">
      <c r="P2" s="583"/>
      <c r="Q2" s="583"/>
      <c r="S2" s="583"/>
      <c r="T2" s="583"/>
      <c r="V2" s="583"/>
    </row>
    <row r="3" spans="2:22" s="561" customFormat="1" ht="40.15" customHeight="1">
      <c r="B3" s="562" t="s">
        <v>197</v>
      </c>
      <c r="C3" s="562"/>
      <c r="D3" s="562"/>
      <c r="E3" s="562"/>
      <c r="F3" s="562"/>
      <c r="G3" s="562"/>
      <c r="H3" s="562"/>
      <c r="I3" s="562"/>
      <c r="J3" s="562"/>
      <c r="K3" s="562"/>
      <c r="L3" s="562"/>
      <c r="M3" s="562"/>
      <c r="N3" s="562"/>
      <c r="O3" s="562"/>
      <c r="P3" s="562"/>
      <c r="Q3" s="562"/>
      <c r="R3" s="562"/>
      <c r="S3" s="562"/>
      <c r="T3" s="562"/>
      <c r="U3" s="562"/>
    </row>
    <row r="4" spans="2:22" s="561" customFormat="1" ht="40.15" customHeight="1">
      <c r="B4" s="562"/>
      <c r="C4" s="562"/>
      <c r="D4" s="562"/>
      <c r="E4" s="562"/>
      <c r="F4" s="562"/>
      <c r="G4" s="562"/>
      <c r="H4" s="562"/>
      <c r="I4" s="562"/>
      <c r="J4" s="562"/>
      <c r="K4" s="562"/>
      <c r="L4" s="562"/>
      <c r="M4" s="562"/>
      <c r="N4" s="562"/>
      <c r="O4" s="562"/>
      <c r="P4" s="562"/>
      <c r="Q4" s="562"/>
      <c r="R4" s="562"/>
      <c r="S4" s="562"/>
      <c r="T4" s="562"/>
      <c r="U4" s="562"/>
      <c r="V4" s="564"/>
    </row>
    <row r="5" spans="2:22" ht="40.15" customHeight="1">
      <c r="B5" s="563"/>
      <c r="C5" s="563"/>
      <c r="D5" s="563"/>
      <c r="E5" s="563"/>
      <c r="F5" s="563"/>
      <c r="G5" s="563"/>
      <c r="H5" s="563"/>
      <c r="I5" s="563"/>
      <c r="J5" s="563"/>
      <c r="K5" s="563"/>
      <c r="L5" s="563"/>
      <c r="M5" s="563"/>
      <c r="N5" s="563"/>
      <c r="O5" s="563"/>
      <c r="P5" s="563"/>
      <c r="Q5" s="563"/>
      <c r="R5" s="563"/>
      <c r="S5" s="563"/>
      <c r="T5" s="563"/>
      <c r="U5" s="563"/>
      <c r="V5" s="563"/>
    </row>
    <row r="6" spans="2:22" s="561" customFormat="1" ht="40.15" customHeight="1">
      <c r="B6" s="561" t="s">
        <v>198</v>
      </c>
    </row>
    <row r="7" spans="2:22" s="561" customFormat="1" ht="40.15" customHeight="1"/>
    <row r="8" spans="2:22" s="561" customFormat="1" ht="40.15" customHeight="1">
      <c r="B8" s="564" t="s">
        <v>14</v>
      </c>
      <c r="C8" s="564"/>
      <c r="D8" s="564"/>
      <c r="E8" s="564"/>
      <c r="F8" s="564"/>
      <c r="G8" s="564"/>
      <c r="H8" s="564"/>
      <c r="I8" s="564"/>
      <c r="J8" s="564"/>
      <c r="K8" s="564"/>
      <c r="L8" s="564"/>
      <c r="M8" s="564"/>
      <c r="N8" s="564"/>
      <c r="O8" s="564"/>
      <c r="P8" s="564"/>
      <c r="Q8" s="564"/>
      <c r="R8" s="564"/>
      <c r="S8" s="564"/>
      <c r="T8" s="564"/>
      <c r="U8" s="564"/>
      <c r="V8" s="564"/>
    </row>
    <row r="9" spans="2:22" s="561" customFormat="1" ht="40.15" customHeight="1">
      <c r="B9" s="564"/>
      <c r="C9" s="564"/>
      <c r="D9" s="564"/>
      <c r="E9" s="564"/>
      <c r="F9" s="564"/>
      <c r="G9" s="564"/>
      <c r="H9" s="564"/>
      <c r="I9" s="564"/>
      <c r="J9" s="564"/>
      <c r="K9" s="564"/>
      <c r="L9" s="564"/>
      <c r="M9" s="564"/>
      <c r="N9" s="564"/>
      <c r="O9" s="564"/>
      <c r="P9" s="564"/>
      <c r="Q9" s="564"/>
      <c r="R9" s="564"/>
      <c r="S9" s="564"/>
      <c r="T9" s="564"/>
      <c r="U9" s="564"/>
      <c r="V9" s="564"/>
    </row>
    <row r="10" spans="2:22" s="561" customFormat="1" ht="40.15" customHeight="1">
      <c r="B10" s="565" t="s">
        <v>199</v>
      </c>
      <c r="C10" s="569" t="s">
        <v>203</v>
      </c>
      <c r="D10" s="573"/>
      <c r="E10" s="573"/>
      <c r="F10" s="573"/>
      <c r="G10" s="573"/>
      <c r="H10" s="573"/>
      <c r="I10" s="573"/>
      <c r="J10" s="573"/>
      <c r="K10" s="573"/>
      <c r="L10" s="573"/>
      <c r="M10" s="573"/>
      <c r="N10" s="573"/>
      <c r="O10" s="573"/>
      <c r="P10" s="573"/>
      <c r="Q10" s="573"/>
      <c r="R10" s="573"/>
      <c r="S10" s="573"/>
      <c r="T10" s="573"/>
      <c r="U10" s="573"/>
      <c r="V10" s="587"/>
    </row>
    <row r="11" spans="2:22" s="561" customFormat="1" ht="40.15" customHeight="1">
      <c r="B11" s="565" t="s">
        <v>152</v>
      </c>
      <c r="C11" s="569" t="s">
        <v>203</v>
      </c>
      <c r="D11" s="573">
        <f>'第１号様式　申請者情報シート'!D10</f>
        <v>0</v>
      </c>
      <c r="E11" s="573"/>
      <c r="F11" s="573"/>
      <c r="G11" s="573"/>
      <c r="H11" s="573"/>
      <c r="I11" s="573"/>
      <c r="J11" s="573"/>
      <c r="K11" s="573"/>
      <c r="L11" s="573"/>
      <c r="M11" s="573"/>
      <c r="N11" s="573"/>
      <c r="O11" s="573"/>
      <c r="P11" s="573"/>
      <c r="Q11" s="573"/>
      <c r="R11" s="573"/>
      <c r="S11" s="573"/>
      <c r="T11" s="573"/>
      <c r="U11" s="573"/>
      <c r="V11" s="587"/>
    </row>
    <row r="12" spans="2:22" s="561" customFormat="1" ht="40.15" customHeight="1">
      <c r="B12" s="565" t="s">
        <v>70</v>
      </c>
      <c r="C12" s="570" t="s">
        <v>203</v>
      </c>
      <c r="D12" s="568"/>
      <c r="E12" s="575"/>
      <c r="F12" s="575"/>
      <c r="G12" s="575" t="s">
        <v>102</v>
      </c>
      <c r="H12" s="575"/>
      <c r="I12" s="577"/>
      <c r="J12" s="575" t="s">
        <v>207</v>
      </c>
      <c r="K12" s="575"/>
      <c r="L12" s="575"/>
      <c r="M12" s="581" t="s">
        <v>5</v>
      </c>
      <c r="N12" s="575" t="s">
        <v>206</v>
      </c>
      <c r="O12" s="575"/>
      <c r="P12" s="575"/>
      <c r="Q12" s="575"/>
      <c r="R12" s="575"/>
      <c r="S12" s="575" t="s">
        <v>210</v>
      </c>
      <c r="T12" s="575"/>
      <c r="U12" s="586"/>
      <c r="V12" s="587"/>
    </row>
    <row r="13" spans="2:22" s="561" customFormat="1" ht="40.15" customHeight="1">
      <c r="B13" s="565" t="s">
        <v>200</v>
      </c>
      <c r="C13" s="570" t="s">
        <v>203</v>
      </c>
      <c r="D13" s="574" t="s">
        <v>204</v>
      </c>
      <c r="E13" s="576"/>
      <c r="F13" s="575"/>
      <c r="G13" s="575"/>
      <c r="H13" s="575" t="s">
        <v>205</v>
      </c>
      <c r="I13" s="572"/>
      <c r="J13" s="578" t="s">
        <v>208</v>
      </c>
      <c r="K13" s="579"/>
      <c r="L13" s="580"/>
      <c r="M13" s="582"/>
      <c r="N13" s="575" t="s">
        <v>205</v>
      </c>
      <c r="O13" s="572"/>
      <c r="P13" s="584" t="s">
        <v>209</v>
      </c>
      <c r="Q13" s="585"/>
      <c r="R13" s="572"/>
      <c r="S13" s="568"/>
      <c r="T13" s="575" t="s">
        <v>205</v>
      </c>
      <c r="U13" s="572"/>
      <c r="V13" s="587"/>
    </row>
    <row r="14" spans="2:22" s="561" customFormat="1" ht="40.15" customHeight="1">
      <c r="B14" s="566" t="s">
        <v>201</v>
      </c>
      <c r="C14" s="571" t="s">
        <v>203</v>
      </c>
      <c r="D14" s="573"/>
      <c r="E14" s="573"/>
      <c r="F14" s="573"/>
      <c r="G14" s="573"/>
      <c r="H14" s="573"/>
      <c r="I14" s="573"/>
      <c r="J14" s="573"/>
      <c r="K14" s="573"/>
      <c r="L14" s="573"/>
      <c r="M14" s="573"/>
      <c r="N14" s="573"/>
      <c r="O14" s="573"/>
      <c r="P14" s="573"/>
      <c r="Q14" s="573"/>
      <c r="R14" s="573"/>
      <c r="S14" s="573"/>
      <c r="T14" s="573"/>
      <c r="U14" s="573"/>
      <c r="V14" s="587"/>
    </row>
    <row r="15" spans="2:22" s="561" customFormat="1" ht="40.15" customHeight="1">
      <c r="B15" s="565" t="s">
        <v>22</v>
      </c>
      <c r="C15" s="569" t="s">
        <v>203</v>
      </c>
      <c r="D15" s="573"/>
      <c r="E15" s="573"/>
      <c r="F15" s="573"/>
      <c r="G15" s="573"/>
      <c r="H15" s="573"/>
      <c r="I15" s="573"/>
      <c r="J15" s="573"/>
      <c r="K15" s="573"/>
      <c r="L15" s="573"/>
      <c r="M15" s="573"/>
      <c r="N15" s="573"/>
      <c r="O15" s="573"/>
      <c r="P15" s="573"/>
      <c r="Q15" s="573"/>
      <c r="R15" s="573"/>
      <c r="S15" s="573"/>
      <c r="T15" s="573"/>
      <c r="U15" s="573"/>
      <c r="V15" s="587"/>
    </row>
    <row r="16" spans="2:22" s="561" customFormat="1" ht="40.15" customHeight="1">
      <c r="B16" s="565" t="s">
        <v>202</v>
      </c>
      <c r="C16" s="569" t="s">
        <v>203</v>
      </c>
      <c r="D16" s="573"/>
      <c r="E16" s="573"/>
      <c r="F16" s="573"/>
      <c r="G16" s="573"/>
      <c r="H16" s="573"/>
      <c r="I16" s="573"/>
      <c r="J16" s="573"/>
      <c r="K16" s="573"/>
      <c r="L16" s="573"/>
      <c r="M16" s="573"/>
      <c r="N16" s="573"/>
      <c r="O16" s="573"/>
      <c r="P16" s="573"/>
      <c r="Q16" s="573"/>
      <c r="R16" s="573"/>
      <c r="S16" s="573"/>
      <c r="T16" s="573"/>
      <c r="U16" s="573"/>
      <c r="V16" s="587"/>
    </row>
    <row r="17" spans="2:22" s="561" customFormat="1" ht="40.15" customHeight="1">
      <c r="B17" s="567"/>
      <c r="C17" s="567"/>
      <c r="D17" s="564"/>
      <c r="E17" s="564"/>
      <c r="F17" s="564"/>
      <c r="G17" s="564"/>
      <c r="H17" s="564"/>
      <c r="I17" s="564"/>
      <c r="J17" s="564"/>
      <c r="K17" s="564"/>
      <c r="L17" s="564"/>
      <c r="M17" s="564"/>
      <c r="N17" s="564"/>
      <c r="O17" s="564"/>
      <c r="P17" s="564"/>
      <c r="Q17" s="564"/>
      <c r="R17" s="564"/>
      <c r="S17" s="564"/>
      <c r="T17" s="564"/>
      <c r="U17" s="564"/>
      <c r="V17" s="564"/>
    </row>
    <row r="18" spans="2:22" s="561" customFormat="1" ht="40.15" customHeight="1">
      <c r="B18" s="567"/>
      <c r="C18" s="567"/>
      <c r="D18" s="564"/>
      <c r="E18" s="564"/>
      <c r="F18" s="564"/>
      <c r="G18" s="564"/>
      <c r="H18" s="564"/>
      <c r="I18" s="564"/>
      <c r="J18" s="564"/>
      <c r="K18" s="564"/>
      <c r="L18" s="564"/>
      <c r="M18" s="564"/>
      <c r="N18" s="564"/>
      <c r="O18" s="564"/>
      <c r="P18" s="564"/>
      <c r="Q18" s="564"/>
      <c r="R18" s="564"/>
      <c r="S18" s="564"/>
      <c r="T18" s="564"/>
      <c r="U18" s="564"/>
      <c r="V18" s="564"/>
    </row>
    <row r="19" spans="2:22" s="561" customFormat="1" ht="150" customHeight="1">
      <c r="B19" s="568" t="s">
        <v>141</v>
      </c>
      <c r="C19" s="572"/>
      <c r="D19" s="568"/>
      <c r="E19" s="575"/>
      <c r="F19" s="575"/>
      <c r="G19" s="575"/>
      <c r="H19" s="575"/>
      <c r="I19" s="575"/>
      <c r="J19" s="575"/>
      <c r="K19" s="575"/>
      <c r="L19" s="575"/>
      <c r="M19" s="575"/>
      <c r="N19" s="575"/>
      <c r="O19" s="575"/>
      <c r="P19" s="575"/>
      <c r="Q19" s="575"/>
      <c r="R19" s="575"/>
      <c r="S19" s="575"/>
      <c r="T19" s="575"/>
      <c r="U19" s="572"/>
      <c r="V19" s="587"/>
    </row>
  </sheetData>
  <mergeCells count="22">
    <mergeCell ref="B8:V8"/>
    <mergeCell ref="D10:U10"/>
    <mergeCell ref="D11:U11"/>
    <mergeCell ref="D12:F12"/>
    <mergeCell ref="K12:L12"/>
    <mergeCell ref="N12:P12"/>
    <mergeCell ref="Q12:R12"/>
    <mergeCell ref="D13:E13"/>
    <mergeCell ref="F13:G13"/>
    <mergeCell ref="H13:I13"/>
    <mergeCell ref="J13:K13"/>
    <mergeCell ref="L13:M13"/>
    <mergeCell ref="N13:O13"/>
    <mergeCell ref="P13:Q13"/>
    <mergeCell ref="R13:S13"/>
    <mergeCell ref="T13:U13"/>
    <mergeCell ref="D14:U14"/>
    <mergeCell ref="D15:U15"/>
    <mergeCell ref="D16:U16"/>
    <mergeCell ref="B19:C19"/>
    <mergeCell ref="D19:U19"/>
    <mergeCell ref="B3:U4"/>
  </mergeCells>
  <phoneticPr fontId="89"/>
  <pageMargins left="0.7" right="0.7" top="0.75" bottom="0.75" header="0.3" footer="0.3"/>
  <pageSetup paperSize="9" scale="75"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2:AQ67"/>
  <sheetViews>
    <sheetView showGridLines="0" view="pageBreakPreview" topLeftCell="A4" zoomScale="85" zoomScaleNormal="70" zoomScaleSheetLayoutView="85" workbookViewId="0">
      <selection activeCell="B4" sqref="B4:K4"/>
    </sheetView>
  </sheetViews>
  <sheetFormatPr defaultRowHeight="13.5"/>
  <cols>
    <col min="1" max="1" width="2.99609375" style="258" customWidth="1"/>
    <col min="2" max="6" width="11.375" style="258" customWidth="1"/>
    <col min="7" max="17" width="12.25" style="258" customWidth="1"/>
    <col min="18" max="16384" width="9" style="258" customWidth="1"/>
  </cols>
  <sheetData>
    <row r="1" spans="1:43" ht="10.5" customHeight="1"/>
    <row r="2" spans="1:43" s="259" customFormat="1" ht="28.9" customHeight="1">
      <c r="A2" s="260"/>
      <c r="B2" s="261" t="s">
        <v>193</v>
      </c>
      <c r="C2" s="261"/>
      <c r="D2" s="261"/>
      <c r="E2" s="261"/>
      <c r="F2" s="261"/>
      <c r="G2" s="261"/>
      <c r="H2" s="261"/>
      <c r="I2" s="261"/>
      <c r="J2" s="261"/>
      <c r="K2" s="261"/>
      <c r="L2" s="261"/>
      <c r="M2" s="260"/>
      <c r="N2" s="260"/>
      <c r="O2" s="260"/>
      <c r="P2" s="260"/>
      <c r="Q2" s="260"/>
      <c r="R2" s="260"/>
      <c r="S2" s="260"/>
      <c r="T2" s="260"/>
      <c r="U2" s="260"/>
      <c r="V2" s="260"/>
      <c r="W2" s="260"/>
      <c r="X2" s="260"/>
      <c r="Y2" s="260"/>
      <c r="Z2" s="260"/>
      <c r="AA2" s="260"/>
      <c r="AB2" s="260"/>
      <c r="AC2" s="260"/>
      <c r="AD2" s="260"/>
      <c r="AE2" s="260"/>
      <c r="AF2" s="260"/>
      <c r="AG2" s="260"/>
      <c r="AM2" s="260"/>
      <c r="AN2" s="260"/>
      <c r="AO2" s="260"/>
      <c r="AQ2" s="260"/>
    </row>
    <row r="3" spans="1:43" s="259" customFormat="1" ht="7.5" customHeight="1">
      <c r="A3" s="260"/>
      <c r="B3" s="262"/>
      <c r="C3" s="262"/>
      <c r="D3" s="262"/>
      <c r="E3" s="262"/>
      <c r="F3" s="262"/>
      <c r="G3" s="262"/>
      <c r="H3" s="262"/>
      <c r="I3" s="262"/>
      <c r="J3" s="262"/>
      <c r="K3" s="260"/>
      <c r="L3" s="260"/>
      <c r="M3" s="260"/>
      <c r="N3" s="260"/>
      <c r="O3" s="260"/>
      <c r="P3" s="260"/>
      <c r="Q3" s="260"/>
      <c r="R3" s="260"/>
      <c r="S3" s="260"/>
      <c r="T3" s="260"/>
      <c r="U3" s="260"/>
      <c r="V3" s="260"/>
      <c r="W3" s="260"/>
      <c r="X3" s="260"/>
      <c r="Y3" s="260"/>
      <c r="Z3" s="260"/>
      <c r="AA3" s="260"/>
      <c r="AB3" s="260"/>
      <c r="AC3" s="260"/>
      <c r="AD3" s="260"/>
      <c r="AE3" s="260"/>
      <c r="AF3" s="260"/>
      <c r="AG3" s="260"/>
      <c r="AM3" s="260"/>
      <c r="AN3" s="260"/>
      <c r="AO3" s="260"/>
      <c r="AQ3" s="260"/>
    </row>
    <row r="4" spans="1:43" s="259" customFormat="1" ht="63.75" customHeight="1">
      <c r="A4" s="260"/>
      <c r="B4" s="263" t="s">
        <v>146</v>
      </c>
      <c r="C4" s="263"/>
      <c r="D4" s="263"/>
      <c r="E4" s="263"/>
      <c r="F4" s="263"/>
      <c r="G4" s="263"/>
      <c r="H4" s="263"/>
      <c r="I4" s="263"/>
      <c r="J4" s="263"/>
      <c r="K4" s="263"/>
      <c r="L4" s="260"/>
      <c r="M4" s="260"/>
      <c r="N4" s="260"/>
      <c r="O4" s="260"/>
      <c r="P4" s="260"/>
      <c r="Q4" s="260"/>
      <c r="R4" s="260"/>
      <c r="S4" s="260"/>
      <c r="T4" s="260"/>
      <c r="U4" s="260"/>
      <c r="V4" s="260"/>
      <c r="W4" s="260"/>
      <c r="X4" s="260"/>
      <c r="Y4" s="260"/>
      <c r="Z4" s="260"/>
      <c r="AA4" s="260"/>
      <c r="AB4" s="260"/>
      <c r="AC4" s="260"/>
      <c r="AD4" s="260"/>
      <c r="AE4" s="260"/>
      <c r="AF4" s="260"/>
      <c r="AG4" s="260"/>
      <c r="AM4" s="260"/>
      <c r="AN4" s="260"/>
      <c r="AO4" s="260"/>
      <c r="AQ4" s="260"/>
    </row>
    <row r="5" spans="1:43" s="259" customFormat="1" ht="11.25" customHeight="1">
      <c r="A5" s="260"/>
      <c r="B5" s="262"/>
      <c r="C5" s="262"/>
      <c r="D5" s="262"/>
      <c r="E5" s="262"/>
      <c r="F5" s="262"/>
      <c r="G5" s="262"/>
      <c r="H5" s="262"/>
      <c r="I5" s="262"/>
      <c r="J5" s="262"/>
      <c r="K5" s="260"/>
      <c r="L5" s="260"/>
      <c r="M5" s="260"/>
      <c r="N5" s="260"/>
      <c r="O5" s="260"/>
      <c r="P5" s="260"/>
      <c r="Q5" s="260"/>
      <c r="R5" s="260"/>
      <c r="S5" s="260"/>
      <c r="T5" s="260"/>
      <c r="U5" s="260"/>
      <c r="V5" s="260"/>
      <c r="W5" s="260"/>
      <c r="X5" s="260"/>
      <c r="Y5" s="260"/>
      <c r="Z5" s="260"/>
      <c r="AA5" s="260"/>
      <c r="AB5" s="260"/>
      <c r="AC5" s="260"/>
      <c r="AD5" s="260"/>
      <c r="AE5" s="260"/>
      <c r="AF5" s="260"/>
      <c r="AG5" s="260"/>
      <c r="AM5" s="260"/>
      <c r="AN5" s="260"/>
      <c r="AO5" s="260"/>
      <c r="AQ5" s="260"/>
    </row>
    <row r="6" spans="1:43" s="259" customFormat="1" ht="19.5" customHeight="1">
      <c r="A6" s="260"/>
      <c r="B6" s="262"/>
      <c r="C6" s="262"/>
      <c r="D6" s="262"/>
      <c r="E6" s="262"/>
      <c r="F6" s="262"/>
      <c r="G6" s="262"/>
      <c r="H6" s="262"/>
      <c r="I6" s="262"/>
      <c r="J6" s="262"/>
      <c r="K6" s="260"/>
      <c r="L6" s="260"/>
      <c r="M6" s="260"/>
      <c r="N6" s="260"/>
      <c r="O6" s="260"/>
      <c r="P6" s="260"/>
      <c r="Q6" s="260"/>
      <c r="R6" s="260"/>
      <c r="S6" s="260"/>
      <c r="T6" s="260"/>
      <c r="U6" s="260"/>
      <c r="V6" s="260"/>
      <c r="W6" s="260"/>
      <c r="X6" s="260"/>
      <c r="Y6" s="260"/>
      <c r="Z6" s="260"/>
      <c r="AA6" s="260"/>
      <c r="AB6" s="260"/>
      <c r="AC6" s="260"/>
      <c r="AD6" s="260"/>
      <c r="AE6" s="260"/>
      <c r="AF6" s="260"/>
      <c r="AG6" s="260"/>
      <c r="AM6" s="260"/>
      <c r="AN6" s="260"/>
      <c r="AO6" s="260"/>
      <c r="AQ6" s="260"/>
    </row>
    <row r="7" spans="1:43" s="259" customFormat="1" ht="19.5" customHeight="1">
      <c r="A7" s="260"/>
      <c r="B7" s="262"/>
      <c r="C7" s="262"/>
      <c r="D7" s="262"/>
      <c r="E7" s="262"/>
      <c r="F7" s="262"/>
      <c r="G7" s="262"/>
      <c r="H7" s="262"/>
      <c r="I7" s="262"/>
      <c r="J7" s="262"/>
      <c r="K7" s="260"/>
      <c r="L7" s="260"/>
      <c r="M7" s="260"/>
      <c r="N7" s="260"/>
      <c r="O7" s="260"/>
      <c r="P7" s="260"/>
      <c r="Q7" s="260"/>
      <c r="R7" s="260"/>
      <c r="S7" s="260"/>
      <c r="T7" s="260"/>
      <c r="U7" s="260"/>
      <c r="V7" s="260"/>
      <c r="W7" s="260"/>
      <c r="X7" s="260"/>
      <c r="Y7" s="260"/>
      <c r="Z7" s="260"/>
      <c r="AA7" s="260"/>
      <c r="AB7" s="260"/>
      <c r="AC7" s="260"/>
      <c r="AD7" s="260"/>
      <c r="AE7" s="260"/>
      <c r="AF7" s="260"/>
      <c r="AG7" s="260"/>
      <c r="AM7" s="260"/>
      <c r="AN7" s="260"/>
      <c r="AO7" s="260"/>
      <c r="AQ7" s="260"/>
    </row>
    <row r="8" spans="1:43" s="259" customFormat="1" ht="19.5" customHeight="1">
      <c r="A8" s="260"/>
      <c r="B8" s="262"/>
      <c r="C8" s="262"/>
      <c r="D8" s="262"/>
      <c r="E8" s="262"/>
      <c r="F8" s="262"/>
      <c r="G8" s="262"/>
      <c r="H8" s="262"/>
      <c r="I8" s="262"/>
      <c r="J8" s="262"/>
      <c r="K8" s="260"/>
      <c r="L8" s="260"/>
      <c r="M8" s="260"/>
      <c r="N8" s="260"/>
      <c r="O8" s="260"/>
      <c r="P8" s="260"/>
      <c r="Q8" s="260"/>
      <c r="R8" s="260"/>
      <c r="S8" s="260"/>
      <c r="T8" s="260"/>
      <c r="U8" s="260"/>
      <c r="V8" s="260"/>
      <c r="W8" s="260"/>
      <c r="X8" s="260"/>
      <c r="Y8" s="260"/>
      <c r="Z8" s="260"/>
      <c r="AA8" s="260"/>
      <c r="AB8" s="260"/>
      <c r="AC8" s="260"/>
      <c r="AD8" s="260"/>
      <c r="AE8" s="260"/>
      <c r="AF8" s="260"/>
      <c r="AG8" s="260"/>
      <c r="AM8" s="260"/>
      <c r="AN8" s="260"/>
      <c r="AO8" s="260"/>
      <c r="AQ8" s="260"/>
    </row>
    <row r="9" spans="1:43" s="259" customFormat="1" ht="19.5" customHeight="1">
      <c r="A9" s="260"/>
      <c r="B9" s="262"/>
      <c r="C9" s="262"/>
      <c r="D9" s="262"/>
      <c r="E9" s="262"/>
      <c r="F9" s="262"/>
      <c r="G9" s="262"/>
      <c r="H9" s="262"/>
      <c r="I9" s="262"/>
      <c r="J9" s="262"/>
      <c r="K9" s="260"/>
      <c r="L9" s="260"/>
      <c r="M9" s="260"/>
      <c r="N9" s="260"/>
      <c r="O9" s="260"/>
      <c r="P9" s="260"/>
      <c r="Q9" s="260"/>
      <c r="R9" s="260"/>
      <c r="S9" s="260"/>
      <c r="T9" s="260"/>
      <c r="U9" s="260"/>
      <c r="V9" s="260"/>
      <c r="W9" s="260"/>
      <c r="X9" s="260"/>
      <c r="Y9" s="260"/>
      <c r="Z9" s="260"/>
      <c r="AA9" s="260"/>
      <c r="AB9" s="260"/>
      <c r="AC9" s="260"/>
      <c r="AD9" s="260"/>
      <c r="AE9" s="260"/>
      <c r="AF9" s="260"/>
      <c r="AG9" s="260"/>
      <c r="AM9" s="260"/>
      <c r="AN9" s="260"/>
      <c r="AO9" s="260"/>
      <c r="AQ9" s="260"/>
    </row>
    <row r="10" spans="1:43" s="259" customFormat="1" ht="19.5" customHeight="1">
      <c r="A10" s="260"/>
      <c r="B10" s="262"/>
      <c r="C10" s="262"/>
      <c r="D10" s="262"/>
      <c r="E10" s="262"/>
      <c r="F10" s="262"/>
      <c r="G10" s="262"/>
      <c r="H10" s="262"/>
      <c r="I10" s="262"/>
      <c r="J10" s="262"/>
      <c r="K10" s="260"/>
      <c r="L10" s="260"/>
      <c r="M10" s="260"/>
      <c r="N10" s="260"/>
      <c r="O10" s="260"/>
      <c r="P10" s="260"/>
      <c r="Q10" s="260"/>
      <c r="R10" s="260"/>
      <c r="S10" s="258"/>
      <c r="T10" s="260"/>
      <c r="U10" s="260"/>
      <c r="V10" s="260"/>
      <c r="W10" s="260"/>
      <c r="X10" s="260"/>
      <c r="Y10" s="260"/>
      <c r="Z10" s="260"/>
      <c r="AA10" s="260"/>
      <c r="AB10" s="260"/>
      <c r="AC10" s="260"/>
      <c r="AD10" s="260"/>
      <c r="AE10" s="260"/>
      <c r="AF10" s="260"/>
      <c r="AG10" s="260"/>
      <c r="AM10" s="260"/>
      <c r="AN10" s="260"/>
      <c r="AO10" s="260"/>
      <c r="AQ10" s="260"/>
    </row>
    <row r="11" spans="1:43" s="259" customFormat="1" ht="19.5" customHeight="1">
      <c r="A11" s="260"/>
      <c r="B11" s="262"/>
      <c r="C11" s="262"/>
      <c r="D11" s="262"/>
      <c r="E11" s="262"/>
      <c r="F11" s="262"/>
      <c r="G11" s="262"/>
      <c r="H11" s="262"/>
      <c r="I11" s="262"/>
      <c r="J11" s="262"/>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M11" s="260"/>
      <c r="AN11" s="260"/>
      <c r="AO11" s="260"/>
      <c r="AQ11" s="260"/>
    </row>
    <row r="12" spans="1:43" s="259" customFormat="1" ht="19.5" customHeight="1">
      <c r="A12" s="260"/>
      <c r="B12" s="262"/>
      <c r="C12" s="262"/>
      <c r="D12" s="262"/>
      <c r="E12" s="262"/>
      <c r="F12" s="262"/>
      <c r="G12" s="262"/>
      <c r="H12" s="262"/>
      <c r="I12" s="262"/>
      <c r="J12" s="262"/>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M12" s="260"/>
      <c r="AN12" s="260"/>
      <c r="AO12" s="260"/>
      <c r="AQ12" s="260"/>
    </row>
    <row r="13" spans="1:43" s="259" customFormat="1" ht="19.5" customHeight="1">
      <c r="A13" s="260"/>
      <c r="B13" s="262"/>
      <c r="C13" s="262"/>
      <c r="D13" s="262"/>
      <c r="E13" s="262"/>
      <c r="F13" s="262"/>
      <c r="G13" s="262"/>
      <c r="H13" s="262"/>
      <c r="I13" s="262"/>
      <c r="J13" s="262"/>
      <c r="K13" s="260"/>
      <c r="L13" s="260"/>
      <c r="M13" s="260"/>
      <c r="N13" s="260"/>
      <c r="O13" s="260"/>
      <c r="P13" s="260"/>
      <c r="Q13" s="260"/>
      <c r="R13" s="260"/>
      <c r="S13" s="260"/>
      <c r="T13" s="260"/>
      <c r="U13" s="260"/>
      <c r="V13" s="260"/>
      <c r="W13" s="260"/>
      <c r="X13" s="260"/>
      <c r="Y13" s="260"/>
      <c r="Z13" s="260"/>
      <c r="AA13" s="260"/>
      <c r="AB13" s="260"/>
      <c r="AC13" s="260"/>
      <c r="AD13" s="260"/>
      <c r="AE13" s="260"/>
      <c r="AF13" s="260"/>
      <c r="AG13" s="260"/>
      <c r="AM13" s="260"/>
      <c r="AN13" s="260"/>
      <c r="AO13" s="260"/>
      <c r="AQ13" s="260"/>
    </row>
    <row r="14" spans="1:43" s="259" customFormat="1" ht="19.5" customHeight="1">
      <c r="A14" s="260"/>
      <c r="B14" s="262"/>
      <c r="C14" s="262"/>
      <c r="D14" s="262"/>
      <c r="E14" s="262"/>
      <c r="F14" s="262"/>
      <c r="G14" s="262"/>
      <c r="H14" s="262"/>
      <c r="I14" s="262"/>
      <c r="J14" s="262"/>
      <c r="K14" s="260"/>
      <c r="L14" s="260"/>
      <c r="M14" s="260"/>
      <c r="N14" s="260"/>
      <c r="O14" s="260"/>
      <c r="P14" s="260"/>
      <c r="Q14" s="260"/>
      <c r="R14" s="260"/>
      <c r="S14" s="260"/>
      <c r="T14" s="260"/>
      <c r="U14" s="260"/>
      <c r="V14" s="260"/>
      <c r="W14" s="260"/>
      <c r="X14" s="260"/>
      <c r="Y14" s="260"/>
      <c r="Z14" s="260"/>
      <c r="AA14" s="260"/>
      <c r="AB14" s="260"/>
      <c r="AC14" s="260"/>
      <c r="AD14" s="260"/>
      <c r="AE14" s="260"/>
      <c r="AF14" s="260"/>
      <c r="AG14" s="260"/>
      <c r="AM14" s="260"/>
      <c r="AN14" s="260"/>
      <c r="AO14" s="260"/>
      <c r="AQ14" s="260"/>
    </row>
    <row r="15" spans="1:43" s="259" customFormat="1" ht="19.5" customHeight="1">
      <c r="A15" s="260"/>
      <c r="B15" s="262"/>
      <c r="C15" s="262"/>
      <c r="D15" s="262"/>
      <c r="E15" s="262"/>
      <c r="F15" s="262"/>
      <c r="G15" s="262"/>
      <c r="H15" s="262"/>
      <c r="I15" s="262"/>
      <c r="J15" s="262"/>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M15" s="260"/>
      <c r="AN15" s="260"/>
      <c r="AO15" s="260"/>
      <c r="AQ15" s="260"/>
    </row>
    <row r="16" spans="1:43" s="259" customFormat="1" ht="19.5" customHeight="1">
      <c r="A16" s="260"/>
      <c r="B16" s="262"/>
      <c r="C16" s="262"/>
      <c r="D16" s="262"/>
      <c r="E16" s="262"/>
      <c r="F16" s="262"/>
      <c r="G16" s="262"/>
      <c r="H16" s="262"/>
      <c r="I16" s="262"/>
      <c r="J16" s="262"/>
      <c r="K16" s="260"/>
      <c r="L16" s="260"/>
      <c r="M16" s="260"/>
      <c r="N16" s="260"/>
      <c r="O16" s="260"/>
      <c r="P16" s="260"/>
      <c r="Q16" s="260"/>
      <c r="R16" s="260"/>
      <c r="S16" s="260"/>
      <c r="T16" s="260"/>
      <c r="U16" s="260"/>
      <c r="V16" s="260"/>
      <c r="W16" s="260"/>
      <c r="X16" s="260"/>
      <c r="Y16" s="260"/>
      <c r="Z16" s="260"/>
      <c r="AA16" s="260"/>
      <c r="AB16" s="260"/>
      <c r="AC16" s="260"/>
      <c r="AD16" s="260"/>
      <c r="AE16" s="260"/>
      <c r="AF16" s="260"/>
      <c r="AG16" s="260"/>
      <c r="AM16" s="260"/>
      <c r="AN16" s="260"/>
      <c r="AO16" s="260"/>
      <c r="AQ16" s="260"/>
    </row>
    <row r="17" spans="1:43" s="259" customFormat="1" ht="19.5" customHeight="1">
      <c r="A17" s="260"/>
      <c r="B17" s="262"/>
      <c r="C17" s="262"/>
      <c r="D17" s="262"/>
      <c r="E17" s="262"/>
      <c r="F17" s="262"/>
      <c r="G17" s="262"/>
      <c r="H17" s="262"/>
      <c r="I17" s="262"/>
      <c r="J17" s="262"/>
      <c r="K17" s="260"/>
      <c r="L17" s="260"/>
      <c r="M17" s="260"/>
      <c r="N17" s="260"/>
      <c r="O17" s="260"/>
      <c r="P17" s="260"/>
      <c r="Q17" s="260"/>
      <c r="R17" s="260"/>
      <c r="S17" s="260"/>
      <c r="T17" s="260"/>
      <c r="U17" s="260"/>
      <c r="V17" s="260"/>
      <c r="W17" s="260"/>
      <c r="X17" s="260"/>
      <c r="Y17" s="260"/>
      <c r="Z17" s="260"/>
      <c r="AA17" s="260"/>
      <c r="AB17" s="260"/>
      <c r="AC17" s="260"/>
      <c r="AD17" s="260"/>
      <c r="AE17" s="260"/>
      <c r="AF17" s="260"/>
      <c r="AG17" s="260"/>
      <c r="AM17" s="260"/>
      <c r="AN17" s="260"/>
      <c r="AO17" s="260"/>
      <c r="AQ17" s="260"/>
    </row>
    <row r="18" spans="1:43" s="259" customFormat="1" ht="19.5" customHeight="1">
      <c r="A18" s="260"/>
      <c r="B18" s="262"/>
      <c r="C18" s="262"/>
      <c r="D18" s="262"/>
      <c r="E18" s="262"/>
      <c r="F18" s="262"/>
      <c r="G18" s="262"/>
      <c r="H18" s="262"/>
      <c r="I18" s="262"/>
      <c r="J18" s="262"/>
      <c r="K18" s="260"/>
      <c r="L18" s="260"/>
      <c r="M18" s="260"/>
      <c r="N18" s="260"/>
      <c r="O18" s="260"/>
      <c r="P18" s="260"/>
      <c r="Q18" s="260"/>
      <c r="R18" s="260"/>
      <c r="S18" s="260"/>
      <c r="T18" s="260"/>
      <c r="U18" s="260"/>
      <c r="V18" s="260"/>
      <c r="W18" s="260"/>
      <c r="X18" s="260"/>
      <c r="Y18" s="260"/>
      <c r="Z18" s="260"/>
      <c r="AA18" s="260"/>
      <c r="AB18" s="260"/>
      <c r="AC18" s="260"/>
      <c r="AD18" s="260"/>
      <c r="AE18" s="260"/>
      <c r="AF18" s="260"/>
      <c r="AG18" s="260"/>
      <c r="AM18" s="260"/>
      <c r="AN18" s="260"/>
      <c r="AO18" s="260"/>
      <c r="AQ18" s="260"/>
    </row>
    <row r="19" spans="1:43" s="259" customFormat="1" ht="19.5" customHeight="1">
      <c r="A19" s="260"/>
      <c r="B19" s="262"/>
      <c r="C19" s="262"/>
      <c r="D19" s="262"/>
      <c r="E19" s="262"/>
      <c r="F19" s="262"/>
      <c r="G19" s="262"/>
      <c r="H19" s="262"/>
      <c r="I19" s="262"/>
      <c r="J19" s="262"/>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M19" s="260"/>
      <c r="AN19" s="260"/>
      <c r="AO19" s="260"/>
      <c r="AQ19" s="260"/>
    </row>
    <row r="20" spans="1:43" s="259" customFormat="1" ht="19.5" customHeight="1">
      <c r="A20" s="260"/>
      <c r="B20" s="262"/>
      <c r="C20" s="262"/>
      <c r="D20" s="262"/>
      <c r="E20" s="262"/>
      <c r="F20" s="262"/>
      <c r="G20" s="262"/>
      <c r="H20" s="262"/>
      <c r="I20" s="262"/>
      <c r="J20" s="262"/>
      <c r="K20" s="260"/>
      <c r="L20" s="260"/>
      <c r="M20" s="260"/>
      <c r="N20" s="260"/>
      <c r="O20" s="260"/>
      <c r="P20" s="260"/>
      <c r="Q20" s="260"/>
      <c r="R20" s="260"/>
      <c r="S20" s="260"/>
      <c r="T20" s="260"/>
      <c r="U20" s="260"/>
      <c r="V20" s="260"/>
      <c r="W20" s="260"/>
      <c r="X20" s="260"/>
      <c r="Y20" s="260"/>
      <c r="Z20" s="260"/>
      <c r="AA20" s="260"/>
      <c r="AB20" s="260"/>
      <c r="AC20" s="260"/>
      <c r="AD20" s="260"/>
      <c r="AE20" s="260"/>
      <c r="AF20" s="260"/>
      <c r="AG20" s="260"/>
      <c r="AM20" s="260"/>
      <c r="AN20" s="260"/>
      <c r="AO20" s="260"/>
      <c r="AQ20" s="260"/>
    </row>
    <row r="21" spans="1:43" s="259" customFormat="1" ht="19.5" customHeight="1">
      <c r="A21" s="260"/>
      <c r="B21" s="262"/>
      <c r="C21" s="262"/>
      <c r="D21" s="262"/>
      <c r="E21" s="262"/>
      <c r="F21" s="262"/>
      <c r="G21" s="262"/>
      <c r="H21" s="262"/>
      <c r="I21" s="262"/>
      <c r="J21" s="262"/>
      <c r="K21" s="260"/>
      <c r="L21" s="260"/>
      <c r="M21" s="260"/>
      <c r="N21" s="260"/>
      <c r="O21" s="260"/>
      <c r="P21" s="260"/>
      <c r="Q21" s="260"/>
      <c r="R21" s="260"/>
      <c r="S21" s="260"/>
      <c r="T21" s="260"/>
      <c r="U21" s="260"/>
      <c r="V21" s="260"/>
      <c r="W21" s="260"/>
      <c r="X21" s="260"/>
      <c r="Y21" s="260"/>
      <c r="Z21" s="260"/>
      <c r="AA21" s="260"/>
      <c r="AB21" s="260"/>
      <c r="AC21" s="260"/>
      <c r="AD21" s="260"/>
      <c r="AE21" s="260"/>
      <c r="AF21" s="260"/>
      <c r="AG21" s="260"/>
      <c r="AM21" s="260"/>
      <c r="AN21" s="260"/>
      <c r="AO21" s="260"/>
      <c r="AQ21" s="260"/>
    </row>
    <row r="22" spans="1:43" s="259" customFormat="1" ht="19.5" customHeight="1">
      <c r="A22" s="260"/>
      <c r="B22" s="262"/>
      <c r="C22" s="262"/>
      <c r="D22" s="262"/>
      <c r="E22" s="262"/>
      <c r="F22" s="262"/>
      <c r="G22" s="262"/>
      <c r="H22" s="262"/>
      <c r="I22" s="262"/>
      <c r="J22" s="262"/>
      <c r="K22" s="260"/>
      <c r="L22" s="260"/>
      <c r="M22" s="260"/>
      <c r="N22" s="260"/>
      <c r="O22" s="260"/>
      <c r="P22" s="260"/>
      <c r="Q22" s="260"/>
      <c r="R22" s="260"/>
      <c r="S22" s="260"/>
      <c r="T22" s="260"/>
      <c r="U22" s="260"/>
      <c r="V22" s="260"/>
      <c r="W22" s="260"/>
      <c r="X22" s="260"/>
      <c r="Y22" s="260"/>
      <c r="Z22" s="260"/>
      <c r="AA22" s="260"/>
      <c r="AB22" s="260"/>
      <c r="AC22" s="260"/>
      <c r="AD22" s="260"/>
      <c r="AE22" s="260"/>
      <c r="AF22" s="260"/>
      <c r="AG22" s="260"/>
      <c r="AM22" s="260"/>
      <c r="AN22" s="260"/>
      <c r="AO22" s="260"/>
      <c r="AQ22" s="260"/>
    </row>
    <row r="23" spans="1:43" s="259" customFormat="1" ht="19.5" customHeight="1">
      <c r="A23" s="260"/>
      <c r="B23" s="262"/>
      <c r="C23" s="262"/>
      <c r="D23" s="262"/>
      <c r="E23" s="262"/>
      <c r="F23" s="262"/>
      <c r="G23" s="262"/>
      <c r="H23" s="262"/>
      <c r="I23" s="262"/>
      <c r="J23" s="262"/>
      <c r="K23" s="260"/>
      <c r="L23" s="260"/>
      <c r="M23" s="260"/>
      <c r="N23" s="260"/>
      <c r="O23" s="260"/>
      <c r="P23" s="260"/>
      <c r="Q23" s="260"/>
      <c r="R23" s="260"/>
      <c r="S23" s="260"/>
      <c r="T23" s="260"/>
      <c r="U23" s="260"/>
      <c r="V23" s="260"/>
      <c r="W23" s="260"/>
      <c r="X23" s="260"/>
      <c r="Y23" s="260"/>
      <c r="Z23" s="260"/>
      <c r="AA23" s="260"/>
      <c r="AB23" s="260"/>
      <c r="AC23" s="260"/>
      <c r="AD23" s="260"/>
      <c r="AE23" s="260"/>
      <c r="AF23" s="260"/>
      <c r="AG23" s="260"/>
      <c r="AM23" s="260"/>
      <c r="AN23" s="260"/>
      <c r="AO23" s="260"/>
      <c r="AQ23" s="260"/>
    </row>
    <row r="24" spans="1:43" s="259" customFormat="1" ht="19.5" customHeight="1">
      <c r="A24" s="260"/>
      <c r="B24" s="262"/>
      <c r="C24" s="262"/>
      <c r="D24" s="262"/>
      <c r="E24" s="262"/>
      <c r="F24" s="262"/>
      <c r="G24" s="262"/>
      <c r="H24" s="262"/>
      <c r="I24" s="262"/>
      <c r="J24" s="262"/>
      <c r="K24" s="260"/>
      <c r="L24" s="260"/>
      <c r="M24" s="260"/>
      <c r="N24" s="260"/>
      <c r="O24" s="267"/>
      <c r="P24" s="260"/>
      <c r="Q24" s="260"/>
      <c r="R24" s="260"/>
      <c r="S24" s="260"/>
      <c r="T24" s="260"/>
      <c r="U24" s="260"/>
      <c r="V24" s="260"/>
      <c r="W24" s="260"/>
      <c r="X24" s="260"/>
      <c r="Y24" s="260"/>
      <c r="Z24" s="260"/>
      <c r="AA24" s="260"/>
      <c r="AB24" s="260"/>
      <c r="AC24" s="260"/>
      <c r="AD24" s="260"/>
      <c r="AE24" s="260"/>
      <c r="AF24" s="260"/>
      <c r="AG24" s="260"/>
      <c r="AM24" s="260"/>
      <c r="AN24" s="260"/>
      <c r="AO24" s="260"/>
      <c r="AQ24" s="260"/>
    </row>
    <row r="25" spans="1:43" s="259" customFormat="1" ht="19.5" customHeight="1">
      <c r="A25" s="260"/>
      <c r="B25" s="262"/>
      <c r="C25" s="262"/>
      <c r="D25" s="262"/>
      <c r="E25" s="262"/>
      <c r="F25" s="262"/>
      <c r="G25" s="262"/>
      <c r="H25" s="262"/>
      <c r="I25" s="262"/>
      <c r="J25" s="262"/>
      <c r="K25" s="260"/>
      <c r="L25" s="260"/>
      <c r="M25" s="260"/>
      <c r="N25" s="260"/>
      <c r="O25" s="260"/>
      <c r="P25" s="260"/>
      <c r="Q25" s="260"/>
      <c r="R25" s="260"/>
      <c r="S25" s="260"/>
      <c r="T25" s="260"/>
      <c r="U25" s="260"/>
      <c r="V25" s="260"/>
      <c r="W25" s="260"/>
      <c r="X25" s="260"/>
      <c r="Y25" s="260"/>
      <c r="Z25" s="260"/>
      <c r="AA25" s="260"/>
      <c r="AB25" s="260"/>
      <c r="AC25" s="260"/>
      <c r="AD25" s="260"/>
      <c r="AE25" s="260"/>
      <c r="AF25" s="260"/>
      <c r="AG25" s="260"/>
      <c r="AM25" s="260"/>
      <c r="AN25" s="260"/>
      <c r="AO25" s="260"/>
      <c r="AQ25" s="260"/>
    </row>
    <row r="26" spans="1:43" s="259" customFormat="1" ht="19.5" customHeight="1">
      <c r="A26" s="260"/>
      <c r="B26" s="262"/>
      <c r="C26" s="262"/>
      <c r="D26" s="262"/>
      <c r="E26" s="262"/>
      <c r="F26" s="262"/>
      <c r="G26" s="262"/>
      <c r="H26" s="262"/>
      <c r="I26" s="262"/>
      <c r="J26" s="262"/>
      <c r="K26" s="260"/>
      <c r="L26" s="260"/>
      <c r="M26" s="260"/>
      <c r="N26" s="260"/>
      <c r="O26" s="260"/>
      <c r="P26" s="260"/>
      <c r="Q26" s="260"/>
      <c r="R26" s="260"/>
      <c r="S26" s="260"/>
      <c r="T26" s="260"/>
      <c r="U26" s="260"/>
      <c r="V26" s="260"/>
      <c r="W26" s="260"/>
      <c r="X26" s="260"/>
      <c r="Y26" s="260"/>
      <c r="Z26" s="260"/>
      <c r="AA26" s="260"/>
      <c r="AB26" s="260"/>
      <c r="AC26" s="260"/>
      <c r="AD26" s="260"/>
      <c r="AE26" s="260"/>
      <c r="AF26" s="260"/>
      <c r="AG26" s="260"/>
      <c r="AM26" s="260"/>
      <c r="AN26" s="260"/>
      <c r="AO26" s="260"/>
      <c r="AQ26" s="260"/>
    </row>
    <row r="27" spans="1:43" s="259" customFormat="1" ht="19.5" customHeight="1">
      <c r="A27" s="260"/>
      <c r="B27" s="262"/>
      <c r="C27" s="262"/>
      <c r="D27" s="262"/>
      <c r="E27" s="262"/>
      <c r="F27" s="262"/>
      <c r="G27" s="262"/>
      <c r="H27" s="262"/>
      <c r="I27" s="262"/>
      <c r="J27" s="262"/>
      <c r="K27" s="260"/>
      <c r="L27" s="260"/>
      <c r="M27" s="260"/>
      <c r="N27" s="260"/>
      <c r="O27" s="260"/>
      <c r="P27" s="260"/>
      <c r="Q27" s="260"/>
      <c r="R27" s="260"/>
      <c r="S27" s="260"/>
      <c r="T27" s="260"/>
      <c r="U27" s="260"/>
      <c r="V27" s="260"/>
      <c r="W27" s="260"/>
      <c r="X27" s="260"/>
      <c r="Y27" s="260"/>
      <c r="Z27" s="260"/>
      <c r="AA27" s="260"/>
      <c r="AB27" s="260"/>
      <c r="AC27" s="260"/>
      <c r="AD27" s="260"/>
      <c r="AE27" s="260"/>
      <c r="AF27" s="260"/>
      <c r="AG27" s="260"/>
      <c r="AM27" s="260"/>
      <c r="AN27" s="260"/>
      <c r="AO27" s="260"/>
      <c r="AQ27" s="260"/>
    </row>
    <row r="28" spans="1:43" s="259" customFormat="1" ht="19.5" customHeight="1">
      <c r="A28" s="260"/>
      <c r="B28" s="262"/>
      <c r="C28" s="262"/>
      <c r="D28" s="262"/>
      <c r="E28" s="262"/>
      <c r="F28" s="262"/>
      <c r="G28" s="262"/>
      <c r="H28" s="262"/>
      <c r="I28" s="262"/>
      <c r="J28" s="262"/>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M28" s="260"/>
      <c r="AN28" s="260"/>
      <c r="AO28" s="260"/>
      <c r="AQ28" s="260"/>
    </row>
    <row r="29" spans="1:43" s="259" customFormat="1" ht="19.5" customHeight="1">
      <c r="A29" s="260"/>
      <c r="B29" s="262"/>
      <c r="C29" s="262"/>
      <c r="D29" s="262"/>
      <c r="E29" s="262"/>
      <c r="F29" s="262"/>
      <c r="G29" s="262"/>
      <c r="H29" s="262"/>
      <c r="I29" s="262"/>
      <c r="J29" s="262"/>
      <c r="K29" s="260"/>
      <c r="L29" s="260"/>
      <c r="M29" s="260"/>
      <c r="N29" s="260"/>
      <c r="O29" s="260"/>
      <c r="P29" s="260"/>
      <c r="Q29" s="260"/>
      <c r="R29" s="260"/>
      <c r="S29" s="260"/>
      <c r="T29" s="260"/>
      <c r="U29" s="260"/>
      <c r="V29" s="260"/>
      <c r="W29" s="260"/>
      <c r="X29" s="260"/>
      <c r="Y29" s="260"/>
      <c r="Z29" s="260"/>
      <c r="AA29" s="260"/>
      <c r="AB29" s="260"/>
      <c r="AC29" s="260"/>
      <c r="AD29" s="260"/>
      <c r="AE29" s="260"/>
      <c r="AF29" s="260"/>
      <c r="AG29" s="260"/>
      <c r="AM29" s="260"/>
      <c r="AN29" s="260"/>
      <c r="AO29" s="260"/>
      <c r="AQ29" s="260"/>
    </row>
    <row r="30" spans="1:43" s="259" customFormat="1" ht="19.5" customHeight="1">
      <c r="A30" s="260"/>
      <c r="B30" s="262"/>
      <c r="C30" s="262"/>
      <c r="D30" s="262"/>
      <c r="E30" s="262"/>
      <c r="F30" s="262"/>
      <c r="G30" s="262"/>
      <c r="H30" s="262"/>
      <c r="I30" s="262"/>
      <c r="J30" s="262"/>
      <c r="K30" s="260"/>
      <c r="L30" s="260"/>
      <c r="M30" s="260"/>
      <c r="N30" s="260"/>
      <c r="O30" s="260"/>
      <c r="P30" s="260"/>
      <c r="Q30" s="260"/>
      <c r="R30" s="260"/>
      <c r="S30" s="260"/>
      <c r="T30" s="260"/>
      <c r="U30" s="260"/>
      <c r="V30" s="260"/>
      <c r="W30" s="260"/>
      <c r="X30" s="260"/>
      <c r="Y30" s="260"/>
      <c r="Z30" s="260"/>
      <c r="AA30" s="260"/>
      <c r="AB30" s="260"/>
      <c r="AC30" s="260"/>
      <c r="AD30" s="260"/>
      <c r="AE30" s="260"/>
      <c r="AF30" s="260"/>
      <c r="AG30" s="260"/>
      <c r="AM30" s="260"/>
      <c r="AN30" s="260"/>
      <c r="AO30" s="260"/>
      <c r="AQ30" s="260"/>
    </row>
    <row r="31" spans="1:43" s="259" customFormat="1" ht="21.75" customHeight="1">
      <c r="A31" s="260"/>
      <c r="B31" s="262"/>
      <c r="C31" s="262"/>
      <c r="D31" s="262"/>
      <c r="E31" s="262"/>
      <c r="F31" s="262"/>
      <c r="G31" s="262"/>
      <c r="H31" s="262"/>
      <c r="I31" s="262"/>
      <c r="J31" s="262"/>
      <c r="K31" s="260"/>
      <c r="L31" s="260"/>
      <c r="M31" s="260"/>
      <c r="N31" s="260"/>
      <c r="O31" s="260"/>
      <c r="P31" s="260"/>
      <c r="Q31" s="260"/>
      <c r="R31" s="260"/>
      <c r="S31" s="260"/>
      <c r="T31" s="260"/>
      <c r="U31" s="260"/>
      <c r="V31" s="260"/>
      <c r="W31" s="260"/>
      <c r="X31" s="260"/>
      <c r="Y31" s="260"/>
      <c r="Z31" s="260"/>
      <c r="AA31" s="260"/>
      <c r="AB31" s="260"/>
      <c r="AC31" s="260"/>
      <c r="AD31" s="260"/>
      <c r="AE31" s="260"/>
      <c r="AF31" s="260"/>
      <c r="AG31" s="260"/>
      <c r="AM31" s="260"/>
      <c r="AN31" s="260"/>
      <c r="AO31" s="260"/>
      <c r="AQ31" s="260"/>
    </row>
    <row r="32" spans="1:43" s="259" customFormat="1" ht="27" customHeight="1">
      <c r="A32" s="260"/>
      <c r="B32" s="264"/>
      <c r="C32" s="264"/>
      <c r="D32" s="262"/>
      <c r="E32" s="262"/>
      <c r="F32" s="262"/>
      <c r="G32" s="262"/>
      <c r="H32" s="262"/>
      <c r="I32" s="262"/>
      <c r="J32" s="262"/>
      <c r="K32" s="260"/>
      <c r="L32" s="260"/>
      <c r="M32" s="260"/>
      <c r="N32" s="260"/>
      <c r="O32" s="260"/>
      <c r="P32" s="260"/>
      <c r="Q32" s="260"/>
      <c r="R32" s="260"/>
      <c r="S32" s="260"/>
      <c r="T32" s="260"/>
      <c r="U32" s="260"/>
      <c r="V32" s="260"/>
      <c r="W32" s="260"/>
      <c r="X32" s="260"/>
      <c r="Y32" s="260"/>
      <c r="Z32" s="260"/>
      <c r="AA32" s="260"/>
      <c r="AB32" s="260"/>
      <c r="AC32" s="260"/>
      <c r="AD32" s="260"/>
      <c r="AE32" s="260"/>
      <c r="AF32" s="260"/>
      <c r="AG32" s="260"/>
      <c r="AM32" s="260"/>
      <c r="AN32" s="260"/>
      <c r="AO32" s="260"/>
      <c r="AQ32" s="260"/>
    </row>
    <row r="33" spans="1:43" s="259" customFormat="1" ht="26.25" customHeight="1">
      <c r="A33" s="260"/>
      <c r="B33" s="265"/>
      <c r="C33" s="262"/>
      <c r="D33" s="262"/>
      <c r="E33" s="262"/>
      <c r="F33" s="262"/>
      <c r="G33" s="262"/>
      <c r="H33" s="262"/>
      <c r="I33" s="262"/>
      <c r="J33" s="262"/>
      <c r="K33" s="260"/>
      <c r="L33" s="260"/>
      <c r="M33" s="260"/>
      <c r="N33" s="260"/>
      <c r="O33" s="260"/>
      <c r="P33" s="260"/>
      <c r="Q33" s="260"/>
      <c r="R33" s="260"/>
      <c r="S33" s="260"/>
      <c r="T33" s="260"/>
      <c r="U33" s="260"/>
      <c r="V33" s="260"/>
      <c r="W33" s="260"/>
      <c r="X33" s="260"/>
      <c r="Y33" s="260"/>
      <c r="Z33" s="260"/>
      <c r="AA33" s="260"/>
      <c r="AB33" s="260"/>
      <c r="AC33" s="260"/>
      <c r="AD33" s="260"/>
      <c r="AE33" s="260"/>
      <c r="AF33" s="260"/>
      <c r="AG33" s="260"/>
      <c r="AM33" s="260"/>
      <c r="AN33" s="260"/>
      <c r="AO33" s="260"/>
      <c r="AQ33" s="260"/>
    </row>
    <row r="34" spans="1:43" s="259" customFormat="1" ht="12.75" customHeight="1">
      <c r="A34" s="260"/>
      <c r="B34" s="262"/>
      <c r="C34" s="262"/>
      <c r="D34" s="262"/>
      <c r="E34" s="262"/>
      <c r="F34" s="262"/>
      <c r="G34" s="262"/>
      <c r="H34" s="262"/>
      <c r="I34" s="262"/>
      <c r="J34" s="262"/>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M34" s="260"/>
      <c r="AN34" s="260"/>
      <c r="AO34" s="260"/>
      <c r="AQ34" s="260"/>
    </row>
    <row r="35" spans="1:43" s="259" customFormat="1" ht="19.5" customHeight="1">
      <c r="A35" s="260"/>
      <c r="B35" s="262"/>
      <c r="C35" s="262"/>
      <c r="D35" s="262"/>
      <c r="E35" s="262"/>
      <c r="F35" s="262"/>
      <c r="G35" s="262"/>
      <c r="H35" s="262"/>
      <c r="I35" s="262"/>
      <c r="J35" s="262"/>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M35" s="260"/>
      <c r="AN35" s="260"/>
      <c r="AO35" s="260"/>
      <c r="AQ35" s="260"/>
    </row>
    <row r="36" spans="1:43" s="259" customFormat="1" ht="19.5" customHeight="1">
      <c r="A36" s="260"/>
      <c r="B36" s="262"/>
      <c r="C36" s="262"/>
      <c r="D36" s="262"/>
      <c r="E36" s="262"/>
      <c r="F36" s="262"/>
      <c r="G36" s="262"/>
      <c r="H36" s="262"/>
      <c r="I36" s="262"/>
      <c r="J36" s="262"/>
      <c r="K36" s="260"/>
      <c r="L36" s="260"/>
      <c r="M36" s="260"/>
      <c r="N36" s="260"/>
      <c r="O36" s="260"/>
      <c r="P36" s="260"/>
      <c r="Q36" s="260"/>
      <c r="R36" s="260"/>
      <c r="S36" s="260"/>
      <c r="T36" s="260"/>
      <c r="U36" s="260"/>
      <c r="V36" s="260"/>
      <c r="W36" s="260"/>
      <c r="X36" s="260"/>
      <c r="Y36" s="260"/>
      <c r="Z36" s="260"/>
      <c r="AA36" s="260"/>
      <c r="AB36" s="260"/>
      <c r="AC36" s="260"/>
      <c r="AD36" s="260"/>
      <c r="AE36" s="260"/>
      <c r="AF36" s="260"/>
      <c r="AG36" s="260"/>
      <c r="AM36" s="260"/>
      <c r="AN36" s="260"/>
      <c r="AO36" s="260"/>
      <c r="AQ36" s="260"/>
    </row>
    <row r="50" spans="2:2">
      <c r="B50" s="266"/>
    </row>
    <row r="67" spans="2:2">
      <c r="B67" s="266"/>
    </row>
  </sheetData>
  <mergeCells count="3">
    <mergeCell ref="B2:L2"/>
    <mergeCell ref="B4:K4"/>
    <mergeCell ref="B32:C32"/>
  </mergeCells>
  <phoneticPr fontId="3" type="Hiragana"/>
  <pageMargins left="0.7" right="0.7" top="0.75" bottom="0.75" header="0.3" footer="0.3"/>
  <pageSetup paperSize="9" scale="53" fitToWidth="1" fitToHeight="1" orientation="landscape"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2:AO38"/>
  <sheetViews>
    <sheetView showGridLines="0" zoomScale="85" zoomScaleNormal="85" workbookViewId="0">
      <selection activeCell="Q16" sqref="Q16"/>
    </sheetView>
  </sheetViews>
  <sheetFormatPr defaultRowHeight="18.75"/>
  <cols>
    <col min="1" max="1" width="2.99609375" customWidth="1"/>
    <col min="2" max="10" width="10.875" customWidth="1"/>
    <col min="11" max="11" width="13.74609375" customWidth="1"/>
    <col min="12" max="14" width="9" customWidth="1"/>
    <col min="15" max="15" width="11.87109375" customWidth="1"/>
    <col min="16" max="16384" width="9" customWidth="1"/>
  </cols>
  <sheetData>
    <row r="1" spans="1:41" ht="10.5" customHeight="1"/>
    <row r="2" spans="1:41" s="2" customFormat="1" ht="28.9" customHeight="1">
      <c r="A2" s="268" t="s">
        <v>238</v>
      </c>
      <c r="B2" s="268"/>
      <c r="C2" s="268"/>
      <c r="D2" s="268"/>
      <c r="E2" s="268"/>
      <c r="F2" s="268"/>
      <c r="G2" s="268"/>
      <c r="H2" s="268"/>
      <c r="I2" s="268"/>
      <c r="J2" s="268"/>
      <c r="K2" s="20"/>
      <c r="L2" s="20"/>
      <c r="M2" s="20"/>
      <c r="N2" s="8"/>
      <c r="O2" s="8"/>
      <c r="P2" s="8"/>
      <c r="Q2" s="8"/>
      <c r="R2" s="8"/>
      <c r="S2" s="8"/>
      <c r="T2" s="8"/>
      <c r="U2" s="8"/>
      <c r="V2" s="8"/>
      <c r="W2" s="8"/>
      <c r="X2" s="8"/>
      <c r="Y2" s="8"/>
      <c r="Z2" s="8"/>
      <c r="AA2" s="8"/>
      <c r="AB2" s="8"/>
      <c r="AC2" s="8"/>
      <c r="AD2" s="8"/>
      <c r="AE2" s="8"/>
      <c r="AK2" s="8"/>
      <c r="AL2" s="8"/>
      <c r="AM2" s="8"/>
      <c r="AO2" s="8"/>
    </row>
    <row r="3" spans="1:41" s="2" customFormat="1" ht="27" customHeight="1">
      <c r="A3" s="8"/>
      <c r="B3" s="269"/>
      <c r="C3" s="269"/>
      <c r="D3" s="21"/>
      <c r="E3" s="21"/>
      <c r="F3" s="21"/>
      <c r="G3" s="21"/>
      <c r="H3" s="8" t="s">
        <v>10</v>
      </c>
      <c r="I3" s="21"/>
      <c r="J3" s="21"/>
      <c r="K3" s="8"/>
      <c r="L3" s="8"/>
      <c r="M3" s="8"/>
      <c r="N3" s="8"/>
      <c r="O3" s="8"/>
      <c r="P3" s="8"/>
      <c r="Q3" s="8"/>
      <c r="R3" s="8"/>
      <c r="S3" s="8"/>
      <c r="T3" s="8"/>
      <c r="U3" s="8"/>
      <c r="V3" s="8"/>
      <c r="W3" s="8"/>
      <c r="X3" s="8"/>
      <c r="Y3" s="8"/>
      <c r="Z3" s="8"/>
      <c r="AA3" s="8"/>
      <c r="AB3" s="8"/>
      <c r="AC3" s="8"/>
      <c r="AD3" s="8"/>
      <c r="AE3" s="8"/>
      <c r="AK3" s="8"/>
      <c r="AL3" s="8"/>
      <c r="AM3" s="8"/>
      <c r="AO3" s="8"/>
    </row>
    <row r="4" spans="1:41" s="2" customFormat="1" ht="26.25" customHeight="1">
      <c r="A4" s="8"/>
      <c r="B4" s="270" t="s">
        <v>4</v>
      </c>
      <c r="C4" s="21"/>
      <c r="D4" s="21"/>
      <c r="E4" s="21"/>
      <c r="F4" s="21"/>
      <c r="G4" s="21"/>
      <c r="H4" s="8"/>
      <c r="I4" s="21"/>
      <c r="J4" s="21"/>
      <c r="K4" s="8"/>
      <c r="L4" s="8"/>
      <c r="M4" s="8"/>
      <c r="N4" s="8"/>
      <c r="O4" s="8"/>
      <c r="P4" s="8"/>
      <c r="Q4" s="8"/>
      <c r="R4" s="8"/>
      <c r="S4" s="8"/>
      <c r="T4" s="8"/>
      <c r="U4" s="8"/>
      <c r="V4" s="8"/>
      <c r="W4" s="8"/>
      <c r="X4" s="8"/>
      <c r="Y4" s="8"/>
      <c r="Z4" s="8"/>
      <c r="AA4" s="8"/>
      <c r="AB4" s="8"/>
      <c r="AC4" s="8"/>
      <c r="AD4" s="8"/>
      <c r="AE4" s="8"/>
      <c r="AK4" s="8"/>
      <c r="AL4" s="8"/>
      <c r="AM4" s="8"/>
      <c r="AO4" s="8"/>
    </row>
    <row r="5" spans="1:41" s="2" customFormat="1" ht="12.75" customHeight="1">
      <c r="A5" s="8"/>
      <c r="B5" s="21"/>
      <c r="C5" s="21"/>
      <c r="D5" s="21"/>
      <c r="E5" s="21"/>
      <c r="F5" s="21"/>
      <c r="G5" s="21"/>
      <c r="H5" s="267" t="s">
        <v>11</v>
      </c>
      <c r="I5" s="21"/>
      <c r="J5" s="21"/>
      <c r="K5" s="8"/>
      <c r="L5" s="8"/>
      <c r="M5" s="8"/>
      <c r="N5" s="8"/>
      <c r="O5" s="8"/>
      <c r="P5" s="8"/>
      <c r="Q5" s="8"/>
      <c r="R5" s="8"/>
      <c r="S5" s="8"/>
      <c r="T5" s="8"/>
      <c r="U5" s="8"/>
      <c r="V5" s="8"/>
      <c r="W5" s="8"/>
      <c r="X5" s="8"/>
      <c r="Y5" s="8"/>
      <c r="Z5" s="8"/>
      <c r="AA5" s="8"/>
      <c r="AB5" s="8"/>
      <c r="AC5" s="8"/>
      <c r="AD5" s="8"/>
      <c r="AE5" s="8"/>
      <c r="AK5" s="8"/>
      <c r="AL5" s="8"/>
      <c r="AM5" s="8"/>
      <c r="AO5" s="8"/>
    </row>
    <row r="6" spans="1:41" s="2" customFormat="1" ht="18" customHeight="1">
      <c r="A6" s="8"/>
      <c r="B6" s="21"/>
      <c r="C6" s="21"/>
      <c r="D6" s="21"/>
      <c r="E6" s="21"/>
      <c r="F6" s="21"/>
      <c r="G6" s="21"/>
      <c r="H6" s="21"/>
      <c r="I6" s="21"/>
      <c r="J6" s="21"/>
      <c r="K6" s="8"/>
      <c r="L6" s="8"/>
      <c r="N6" s="8"/>
      <c r="O6" s="8"/>
      <c r="P6" s="8"/>
      <c r="Q6" s="8"/>
      <c r="R6" s="8"/>
      <c r="S6" s="8"/>
      <c r="T6" s="8"/>
      <c r="U6" s="8"/>
      <c r="V6" s="8"/>
      <c r="W6" s="8"/>
      <c r="X6" s="8"/>
      <c r="Y6" s="8"/>
      <c r="Z6" s="8"/>
      <c r="AA6" s="8"/>
      <c r="AB6" s="8"/>
      <c r="AC6" s="8"/>
      <c r="AD6" s="8"/>
      <c r="AE6" s="8"/>
      <c r="AK6" s="8"/>
      <c r="AL6" s="8"/>
      <c r="AM6" s="8"/>
      <c r="AO6" s="8"/>
    </row>
    <row r="7" spans="1:41" s="2" customFormat="1" ht="18" customHeight="1">
      <c r="A7" s="8"/>
      <c r="B7" s="21"/>
      <c r="C7" s="21"/>
      <c r="D7" s="21"/>
      <c r="E7" s="21"/>
      <c r="F7" s="21"/>
      <c r="G7" s="21"/>
      <c r="H7" s="21"/>
      <c r="I7" s="21"/>
      <c r="J7" s="21"/>
      <c r="K7" s="8"/>
      <c r="L7" s="8"/>
      <c r="N7" s="8"/>
      <c r="O7" s="8"/>
      <c r="P7" s="8"/>
      <c r="Q7" s="8"/>
      <c r="R7" s="8"/>
      <c r="S7" s="8"/>
      <c r="T7" s="8"/>
      <c r="U7" s="8"/>
      <c r="V7" s="8"/>
      <c r="W7" s="8"/>
      <c r="X7" s="8"/>
      <c r="Y7" s="8"/>
      <c r="Z7" s="8"/>
      <c r="AA7" s="8"/>
      <c r="AB7" s="8"/>
      <c r="AC7" s="8"/>
      <c r="AD7" s="8"/>
      <c r="AE7" s="8"/>
      <c r="AK7" s="8"/>
      <c r="AL7" s="8"/>
      <c r="AM7" s="8"/>
      <c r="AO7" s="8"/>
    </row>
    <row r="8" spans="1:41" ht="18" customHeight="1"/>
    <row r="9" spans="1:41" ht="18" customHeight="1"/>
    <row r="10" spans="1:41" ht="18" customHeight="1"/>
    <row r="11" spans="1:41" ht="18" customHeight="1"/>
    <row r="12" spans="1:41" ht="18" customHeight="1"/>
    <row r="13" spans="1:41" ht="18" customHeight="1"/>
    <row r="14" spans="1:41" ht="18" customHeight="1"/>
    <row r="15" spans="1:41" ht="18" customHeight="1"/>
    <row r="16" spans="1:41" ht="18" customHeight="1"/>
    <row r="17" spans="2:2" ht="18" customHeight="1"/>
    <row r="18" spans="2:2" ht="18" customHeight="1"/>
    <row r="19" spans="2:2" ht="18" customHeight="1"/>
    <row r="20" spans="2:2" ht="18" customHeight="1"/>
    <row r="21" spans="2:2" ht="18" customHeight="1">
      <c r="B21" s="271" t="s">
        <v>9</v>
      </c>
    </row>
    <row r="22" spans="2:2" ht="18" customHeight="1"/>
    <row r="23" spans="2:2" ht="18" customHeight="1"/>
    <row r="24" spans="2:2" ht="18" customHeight="1">
      <c r="B24" s="271" t="s">
        <v>7</v>
      </c>
    </row>
    <row r="25" spans="2:2" ht="18" customHeight="1"/>
    <row r="26" spans="2:2" ht="18" customHeight="1"/>
    <row r="27" spans="2:2" ht="18" customHeight="1"/>
    <row r="28" spans="2:2" ht="18" customHeight="1"/>
    <row r="29" spans="2:2" ht="18" customHeight="1"/>
    <row r="30" spans="2:2" ht="18" customHeight="1"/>
    <row r="31" spans="2:2" ht="18" customHeight="1"/>
    <row r="32" spans="2:2" ht="18" customHeight="1"/>
    <row r="33" spans="2:2" ht="18" customHeight="1"/>
    <row r="34" spans="2:2" ht="18" customHeight="1"/>
    <row r="35" spans="2:2" ht="18" customHeight="1"/>
    <row r="36" spans="2:2" ht="18" customHeight="1"/>
    <row r="37" spans="2:2" ht="18" customHeight="1"/>
    <row r="38" spans="2:2" ht="18" customHeight="1">
      <c r="B38" s="271"/>
    </row>
    <row r="39" spans="2:2" ht="18" customHeight="1"/>
    <row r="40" spans="2:2" ht="18" customHeight="1"/>
    <row r="41" spans="2:2" ht="18" customHeight="1"/>
    <row r="42" spans="2:2" ht="18" customHeight="1"/>
  </sheetData>
  <mergeCells count="2">
    <mergeCell ref="A2:J2"/>
    <mergeCell ref="B3:C3"/>
  </mergeCells>
  <phoneticPr fontId="3" type="Hiragana"/>
  <pageMargins left="0.7" right="0.7" top="0.75" bottom="0.75" header="0.3" footer="0.3"/>
  <pageSetup paperSize="9" scale="69"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E78B8B"/>
    <pageSetUpPr fitToPage="1"/>
  </sheetPr>
  <dimension ref="A2:AN30"/>
  <sheetViews>
    <sheetView showGridLines="0" view="pageBreakPreview" topLeftCell="A20" zoomScale="85" zoomScaleNormal="70" zoomScaleSheetLayoutView="85" workbookViewId="0">
      <selection activeCell="B31" sqref="B31"/>
    </sheetView>
  </sheetViews>
  <sheetFormatPr defaultRowHeight="18.75"/>
  <cols>
    <col min="1" max="1" width="5.24609375" customWidth="1"/>
    <col min="2" max="2" width="4.24609375" customWidth="1"/>
    <col min="3" max="3" width="14.625" customWidth="1"/>
    <col min="4" max="4" width="56.25" customWidth="1"/>
    <col min="5" max="30" width="4.24609375" customWidth="1"/>
  </cols>
  <sheetData>
    <row r="2" spans="1:40">
      <c r="B2" s="272" t="s">
        <v>220</v>
      </c>
    </row>
    <row r="4" spans="1:40" s="2" customFormat="1" ht="19.5" customHeight="1">
      <c r="A4" s="8"/>
      <c r="B4" s="21" t="s">
        <v>163</v>
      </c>
      <c r="C4" s="21"/>
      <c r="D4" s="21"/>
      <c r="E4" s="8"/>
      <c r="F4" s="8"/>
      <c r="G4" s="8"/>
      <c r="H4" s="8"/>
      <c r="I4" s="8"/>
      <c r="J4" s="8"/>
      <c r="K4" s="8"/>
      <c r="L4" s="8"/>
      <c r="M4" s="8"/>
      <c r="N4" s="8"/>
      <c r="O4" s="8"/>
      <c r="P4" s="8"/>
      <c r="Q4" s="8"/>
      <c r="R4" s="8"/>
      <c r="S4" s="8"/>
      <c r="T4" s="8"/>
      <c r="U4" s="8"/>
      <c r="V4" s="8"/>
      <c r="W4" s="8"/>
      <c r="X4" s="8"/>
      <c r="Y4" s="8"/>
      <c r="Z4" s="8"/>
      <c r="AA4" s="8"/>
      <c r="AB4" s="8"/>
      <c r="AC4" s="8"/>
      <c r="AD4" s="8"/>
      <c r="AJ4" s="8"/>
      <c r="AK4" s="8"/>
      <c r="AL4" s="8"/>
      <c r="AN4" s="8"/>
    </row>
    <row r="5" spans="1:40" s="2" customFormat="1" ht="19.5" hidden="1" customHeight="1">
      <c r="A5" s="8"/>
      <c r="B5" s="21"/>
      <c r="C5" s="21"/>
      <c r="D5" s="21"/>
      <c r="E5" s="8"/>
      <c r="F5" s="8"/>
      <c r="G5" s="8"/>
      <c r="H5" s="8"/>
      <c r="I5" s="8"/>
      <c r="J5" s="8"/>
      <c r="K5" s="8"/>
      <c r="L5" s="8"/>
      <c r="M5" s="8"/>
      <c r="N5" s="8"/>
      <c r="O5" s="8"/>
      <c r="P5" s="8"/>
      <c r="Q5" s="8"/>
      <c r="R5" s="8"/>
      <c r="S5" s="8"/>
      <c r="T5" s="8"/>
      <c r="U5" s="8"/>
      <c r="V5" s="8"/>
      <c r="W5" s="8"/>
      <c r="X5" s="8"/>
      <c r="Y5" s="8"/>
      <c r="Z5" s="8"/>
      <c r="AA5" s="8"/>
      <c r="AB5" s="8"/>
      <c r="AC5" s="8"/>
      <c r="AD5" s="8"/>
      <c r="AJ5" s="8"/>
      <c r="AK5" s="8"/>
      <c r="AL5" s="8"/>
      <c r="AN5" s="8"/>
    </row>
    <row r="6" spans="1:40" s="2" customFormat="1" ht="19.5" hidden="1" customHeight="1">
      <c r="A6" s="8"/>
      <c r="B6" s="21"/>
      <c r="C6" s="21"/>
      <c r="D6" s="21"/>
      <c r="E6" s="8"/>
      <c r="G6" s="8"/>
      <c r="H6" s="8"/>
      <c r="I6" s="8"/>
      <c r="J6" s="8"/>
      <c r="K6" s="8"/>
      <c r="L6" s="8"/>
      <c r="M6" s="8"/>
      <c r="N6" s="8"/>
      <c r="O6" s="8"/>
      <c r="P6" s="8"/>
      <c r="Q6" s="8"/>
      <c r="R6" s="8"/>
      <c r="S6" s="8"/>
      <c r="T6" s="8"/>
      <c r="U6" s="8"/>
      <c r="V6" s="8"/>
      <c r="W6" s="8"/>
      <c r="X6" s="8"/>
      <c r="Y6" s="8"/>
      <c r="Z6" s="8"/>
      <c r="AA6" s="8"/>
      <c r="AB6" s="8"/>
      <c r="AC6" s="8"/>
      <c r="AD6" s="8"/>
      <c r="AJ6" s="8"/>
      <c r="AK6" s="8"/>
      <c r="AL6" s="8"/>
      <c r="AN6" s="8"/>
    </row>
    <row r="7" spans="1:40" hidden="1">
      <c r="B7" s="273"/>
      <c r="C7" s="2" t="s">
        <v>37</v>
      </c>
    </row>
    <row r="8" spans="1:40" ht="10.5" customHeight="1">
      <c r="B8" s="274"/>
      <c r="C8" s="2"/>
    </row>
    <row r="9" spans="1:40">
      <c r="B9" t="s">
        <v>17</v>
      </c>
    </row>
    <row r="10" spans="1:40" ht="30" customHeight="1">
      <c r="B10" s="275">
        <v>1</v>
      </c>
      <c r="C10" s="275" t="s">
        <v>39</v>
      </c>
      <c r="D10" s="282"/>
    </row>
    <row r="11" spans="1:40" ht="34.5" customHeight="1">
      <c r="B11" s="275">
        <v>2</v>
      </c>
      <c r="C11" s="280" t="s">
        <v>41</v>
      </c>
      <c r="D11" s="283"/>
    </row>
    <row r="12" spans="1:40" ht="44.25" customHeight="1">
      <c r="B12" s="275">
        <v>3</v>
      </c>
      <c r="C12" s="275" t="s">
        <v>43</v>
      </c>
      <c r="D12" s="283"/>
    </row>
    <row r="13" spans="1:40" ht="26.25" customHeight="1">
      <c r="B13" t="s">
        <v>20</v>
      </c>
    </row>
    <row r="14" spans="1:40" ht="17.25" customHeight="1">
      <c r="B14" s="276" t="s">
        <v>24</v>
      </c>
      <c r="C14" s="276"/>
      <c r="D14" s="276"/>
      <c r="E14" s="276"/>
    </row>
    <row r="15" spans="1:40" ht="30" customHeight="1">
      <c r="B15" s="275">
        <v>1</v>
      </c>
      <c r="C15" s="275" t="s">
        <v>39</v>
      </c>
      <c r="D15" s="283"/>
    </row>
    <row r="16" spans="1:40" ht="30" customHeight="1">
      <c r="B16" s="275">
        <v>2</v>
      </c>
      <c r="C16" s="275" t="s">
        <v>47</v>
      </c>
      <c r="D16" s="283"/>
    </row>
    <row r="17" spans="2:4" ht="30" customHeight="1">
      <c r="B17" s="275">
        <v>3</v>
      </c>
      <c r="C17" s="275" t="s">
        <v>48</v>
      </c>
      <c r="D17" s="283"/>
    </row>
    <row r="18" spans="2:4" ht="30" customHeight="1">
      <c r="B18" s="275">
        <v>4</v>
      </c>
      <c r="C18" s="275" t="s">
        <v>23</v>
      </c>
      <c r="D18" s="284"/>
    </row>
    <row r="19" spans="2:4" ht="30" customHeight="1">
      <c r="B19" s="275">
        <v>5</v>
      </c>
      <c r="C19" s="275" t="s">
        <v>50</v>
      </c>
      <c r="D19" s="283"/>
    </row>
    <row r="20" spans="2:4" ht="26.25" customHeight="1">
      <c r="B20" s="277" t="s">
        <v>34</v>
      </c>
      <c r="C20" s="281"/>
      <c r="D20" s="285" t="s">
        <v>57</v>
      </c>
    </row>
    <row r="21" spans="2:4" ht="30" customHeight="1">
      <c r="B21" s="275">
        <v>1</v>
      </c>
      <c r="C21" s="275" t="s">
        <v>46</v>
      </c>
      <c r="D21" s="283"/>
    </row>
    <row r="22" spans="2:4" ht="30" customHeight="1">
      <c r="B22" s="275">
        <v>2</v>
      </c>
      <c r="C22" s="275" t="s">
        <v>52</v>
      </c>
      <c r="D22" s="283"/>
    </row>
    <row r="23" spans="2:4" ht="30" customHeight="1">
      <c r="B23" s="275">
        <v>3</v>
      </c>
      <c r="C23" s="275" t="s">
        <v>32</v>
      </c>
      <c r="D23" s="283"/>
    </row>
    <row r="24" spans="2:4" ht="30" customHeight="1">
      <c r="B24" s="275">
        <v>4</v>
      </c>
      <c r="C24" s="275" t="s">
        <v>53</v>
      </c>
      <c r="D24" s="283"/>
    </row>
    <row r="25" spans="2:4" ht="30" customHeight="1">
      <c r="B25" s="275">
        <v>5</v>
      </c>
      <c r="C25" s="275" t="s">
        <v>54</v>
      </c>
      <c r="D25" s="283"/>
    </row>
    <row r="26" spans="2:4" ht="51.75" customHeight="1">
      <c r="B26" s="275">
        <v>6</v>
      </c>
      <c r="C26" s="275" t="s">
        <v>55</v>
      </c>
      <c r="D26" s="283"/>
    </row>
    <row r="29" spans="2:4">
      <c r="B29" s="278" t="s">
        <v>1</v>
      </c>
    </row>
    <row r="30" spans="2:4">
      <c r="B30" s="279" t="s">
        <v>239</v>
      </c>
    </row>
  </sheetData>
  <mergeCells count="2">
    <mergeCell ref="B14:E14"/>
    <mergeCell ref="B4:D6"/>
  </mergeCells>
  <phoneticPr fontId="3" type="Hiragana"/>
  <conditionalFormatting sqref="D10:D12 D15:D19 D21:D26">
    <cfRule type="notContainsBlanks" dxfId="74" priority="2">
      <formula>LEN(TRIM(D10))&gt;0</formula>
    </cfRule>
    <cfRule type="containsBlanks" dxfId="73" priority="1">
      <formula>LEN(TRIM(D10))=0</formula>
    </cfRule>
  </conditionalFormatting>
  <dataValidations count="4">
    <dataValidation allowBlank="1" showDropDown="0" showInputMessage="1" showErrorMessage="1" promptTitle="口座名義人住所" prompt="口座名義人の住所です。銀行の住所ではありません。" sqref="D26"/>
    <dataValidation allowBlank="1" showDropDown="0" showInputMessage="1" showErrorMessage="1" promptTitle="SWIFT　CODE" prompt="ない場合は「なし」と記入してくだい。" sqref="D22"/>
    <dataValidation allowBlank="1" showDropDown="0" showInputMessage="1" showErrorMessage="1" promptTitle="口座名義" prompt="日本の銀行の口座の場合、カタカナで記入してください。" sqref="D25"/>
    <dataValidation allowBlank="1" showDropDown="0" showInputMessage="1" showErrorMessage="1" promptTitle="会社住所" prompt="英語または日本語で記入しでください。" sqref="D12"/>
  </dataValidations>
  <printOptions horizontalCentered="1" verticalCentered="1"/>
  <pageMargins left="0.7" right="0.7" top="0.75" bottom="0.75" header="0.3" footer="0.3"/>
  <pageSetup paperSize="9" scale="95"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E78B8B"/>
    <pageSetUpPr fitToPage="1"/>
  </sheetPr>
  <dimension ref="A1:W62"/>
  <sheetViews>
    <sheetView showGridLines="0" view="pageBreakPreview" zoomScale="55" zoomScaleNormal="85" zoomScaleSheetLayoutView="55" workbookViewId="0">
      <selection activeCell="B3" sqref="B3:G3"/>
    </sheetView>
  </sheetViews>
  <sheetFormatPr defaultRowHeight="18.75"/>
  <cols>
    <col min="1" max="1" width="0.87109375" style="1" customWidth="1"/>
    <col min="2" max="2" width="9.24609375" style="2" customWidth="1"/>
    <col min="3" max="3" width="51.49609375" style="2" customWidth="1"/>
    <col min="4" max="4" width="35.37109375" style="2" customWidth="1"/>
    <col min="5" max="5" width="14.99609375" style="3" customWidth="1"/>
    <col min="6" max="7" width="14.99609375" style="4" customWidth="1"/>
    <col min="8" max="8" width="14.99609375" style="5" customWidth="1"/>
    <col min="9" max="9" width="14.99609375" style="2" customWidth="1"/>
    <col min="10" max="10" width="14.99609375" style="6" customWidth="1"/>
    <col min="11" max="11" width="14.99609375" style="2" customWidth="1"/>
    <col min="12" max="12" width="14.99609375" style="5" customWidth="1"/>
    <col min="13" max="13" width="14.99609375" style="2" customWidth="1"/>
    <col min="14" max="14" width="14.99609375" style="6" customWidth="1"/>
    <col min="15" max="15" width="14.99609375" style="2" customWidth="1"/>
    <col min="16" max="16" width="13.24609375" style="2" customWidth="1"/>
    <col min="17" max="19" width="16.99609375" style="7" customWidth="1"/>
    <col min="20" max="20" width="19.125" style="7" customWidth="1"/>
    <col min="21" max="21" width="16.99609375" style="7" customWidth="1"/>
    <col min="22" max="22" width="19.125" style="7" customWidth="1"/>
    <col min="23" max="23" width="16.99609375" style="7" customWidth="1"/>
    <col min="24" max="16384" width="9" style="2" customWidth="1"/>
  </cols>
  <sheetData>
    <row r="1" spans="1:23" ht="54.75" customHeight="1">
      <c r="C1" s="8"/>
      <c r="D1" s="8"/>
      <c r="F1" s="8"/>
      <c r="G1" s="8"/>
      <c r="H1" s="3"/>
      <c r="I1" s="8"/>
      <c r="J1" s="2"/>
      <c r="K1" s="8"/>
      <c r="L1" s="3"/>
      <c r="M1" s="8"/>
      <c r="N1" s="2"/>
      <c r="O1" s="8"/>
      <c r="Q1" s="2"/>
      <c r="R1" s="8"/>
      <c r="S1" s="2"/>
      <c r="T1" s="8"/>
      <c r="U1" s="2"/>
      <c r="V1" s="8"/>
      <c r="W1" s="8"/>
    </row>
    <row r="2" spans="1:23" ht="29.25" customHeight="1">
      <c r="B2" s="19" t="s">
        <v>106</v>
      </c>
      <c r="C2" s="8"/>
      <c r="D2" s="8"/>
      <c r="F2" s="2"/>
      <c r="G2" s="2"/>
      <c r="H2" s="3"/>
      <c r="J2" s="8"/>
      <c r="L2" s="3"/>
      <c r="N2" s="8"/>
      <c r="P2" s="8"/>
      <c r="Q2" s="2"/>
      <c r="R2" s="2"/>
      <c r="S2" s="2"/>
      <c r="T2" s="8"/>
      <c r="U2" s="2"/>
      <c r="V2" s="8"/>
      <c r="W2" s="2"/>
    </row>
    <row r="3" spans="1:23" ht="29.25" customHeight="1">
      <c r="B3" s="20" t="s">
        <v>221</v>
      </c>
      <c r="C3" s="33"/>
      <c r="D3" s="33"/>
      <c r="E3" s="33"/>
      <c r="F3" s="33"/>
      <c r="G3" s="33"/>
      <c r="H3" s="59"/>
      <c r="I3" s="8"/>
      <c r="J3" s="8"/>
      <c r="K3" s="8"/>
      <c r="L3" s="59"/>
      <c r="M3" s="8"/>
      <c r="N3" s="8"/>
      <c r="O3" s="8"/>
      <c r="P3" s="8"/>
      <c r="Q3" s="8"/>
      <c r="R3" s="8"/>
      <c r="S3" s="8"/>
      <c r="T3" s="8"/>
      <c r="U3" s="8"/>
      <c r="V3" s="8"/>
      <c r="W3" s="8"/>
    </row>
    <row r="4" spans="1:23" ht="19.5" customHeight="1">
      <c r="B4" s="21"/>
      <c r="C4" s="21"/>
      <c r="D4" s="21"/>
      <c r="E4" s="59"/>
      <c r="G4" s="2"/>
      <c r="H4" s="59"/>
      <c r="I4" s="99"/>
      <c r="J4" s="8"/>
      <c r="K4" s="8"/>
      <c r="L4" s="59"/>
      <c r="M4" s="99"/>
      <c r="N4" s="8"/>
      <c r="O4" s="8"/>
      <c r="P4" s="8"/>
      <c r="Q4" s="8"/>
      <c r="R4" s="8"/>
      <c r="S4" s="8"/>
      <c r="T4" s="8"/>
      <c r="U4" s="8"/>
      <c r="V4" s="8"/>
      <c r="W4" s="8"/>
    </row>
    <row r="5" spans="1:23" ht="19.5" customHeight="1">
      <c r="B5" s="21"/>
      <c r="C5" s="21"/>
      <c r="D5" s="21"/>
      <c r="E5" s="59"/>
      <c r="G5" s="2"/>
      <c r="H5" s="59"/>
      <c r="I5" s="100"/>
      <c r="J5" s="8"/>
      <c r="K5" s="8"/>
      <c r="L5" s="59"/>
      <c r="M5" s="99"/>
      <c r="N5" s="8"/>
      <c r="O5" s="8"/>
      <c r="P5" s="8"/>
      <c r="Q5" s="8"/>
      <c r="R5" s="8"/>
      <c r="S5" s="8"/>
      <c r="T5" s="8"/>
      <c r="U5" s="8"/>
      <c r="V5" s="8"/>
      <c r="W5" s="8"/>
    </row>
    <row r="6" spans="1:23" ht="19.5">
      <c r="B6" s="21"/>
      <c r="C6" s="21"/>
      <c r="D6" s="21"/>
      <c r="E6" s="59"/>
      <c r="G6" s="2"/>
      <c r="H6" s="59"/>
      <c r="I6" s="99"/>
      <c r="J6" s="8"/>
      <c r="K6" s="8"/>
      <c r="L6" s="59"/>
      <c r="M6" s="99"/>
      <c r="N6" s="8"/>
      <c r="O6" s="8"/>
      <c r="P6" s="8"/>
      <c r="Q6" s="8"/>
      <c r="R6" s="8"/>
      <c r="S6" s="8"/>
      <c r="T6" s="8"/>
      <c r="U6" s="8"/>
      <c r="V6" s="8"/>
      <c r="W6" s="8"/>
    </row>
    <row r="7" spans="1:23" ht="24.75" hidden="1" customHeight="1">
      <c r="B7" s="23"/>
      <c r="C7" s="34"/>
      <c r="D7" s="48"/>
      <c r="E7" s="48"/>
      <c r="F7" s="48"/>
      <c r="G7" s="78"/>
      <c r="H7" s="85"/>
      <c r="L7" s="85"/>
      <c r="O7" s="8"/>
      <c r="P7" s="8"/>
      <c r="Q7" s="8"/>
      <c r="R7" s="8"/>
      <c r="S7" s="8"/>
      <c r="T7" s="8"/>
      <c r="U7" s="8"/>
      <c r="V7" s="8"/>
      <c r="W7" s="8"/>
    </row>
    <row r="8" spans="1:23" ht="66.75" customHeight="1">
      <c r="B8" s="22" t="s">
        <v>29</v>
      </c>
      <c r="C8" s="35">
        <f>'第１号様式　申請者情報シート'!D10</f>
        <v>0</v>
      </c>
      <c r="D8" s="48"/>
      <c r="E8" s="48"/>
      <c r="F8" s="48"/>
      <c r="G8" s="78"/>
      <c r="H8" s="86"/>
      <c r="I8" s="101"/>
      <c r="J8" s="113"/>
      <c r="K8" s="123"/>
      <c r="L8" s="36"/>
      <c r="M8" s="36"/>
      <c r="N8" s="36"/>
      <c r="O8" s="36"/>
      <c r="P8" s="36"/>
      <c r="Q8" s="8"/>
      <c r="R8" s="8"/>
      <c r="S8" s="8"/>
      <c r="T8" s="8"/>
      <c r="U8" s="8"/>
      <c r="V8" s="8"/>
      <c r="W8" s="8"/>
    </row>
    <row r="9" spans="1:23" ht="33" customHeight="1">
      <c r="B9" s="23"/>
      <c r="C9" s="36"/>
      <c r="D9" s="36"/>
      <c r="E9" s="60"/>
      <c r="F9" s="36"/>
      <c r="G9" s="36"/>
      <c r="K9" s="124"/>
      <c r="L9" s="36"/>
      <c r="M9" s="36"/>
      <c r="N9" s="36"/>
      <c r="O9" s="36"/>
      <c r="P9" s="36"/>
      <c r="Q9" s="8"/>
      <c r="R9" s="8"/>
      <c r="S9" s="8"/>
      <c r="T9" s="8"/>
      <c r="U9" s="8"/>
      <c r="V9" s="8"/>
      <c r="W9" s="8"/>
    </row>
    <row r="10" spans="1:23" ht="31.5" customHeight="1">
      <c r="B10" s="23"/>
      <c r="C10" s="36"/>
      <c r="D10" s="36"/>
      <c r="E10" s="60"/>
      <c r="F10" s="36"/>
      <c r="G10" s="36"/>
      <c r="H10" s="87" t="s">
        <v>21</v>
      </c>
      <c r="I10" s="102"/>
      <c r="J10" s="102"/>
      <c r="K10" s="102"/>
      <c r="L10" s="134" t="s">
        <v>15</v>
      </c>
      <c r="M10" s="143"/>
      <c r="N10" s="143"/>
      <c r="O10" s="155"/>
      <c r="P10" s="36"/>
      <c r="Q10" s="8"/>
      <c r="R10" s="8"/>
      <c r="S10" s="8"/>
      <c r="T10" s="8"/>
      <c r="U10" s="8"/>
      <c r="V10" s="8"/>
      <c r="W10" s="8"/>
    </row>
    <row r="11" spans="1:23" ht="31.5" customHeight="1">
      <c r="B11" s="23"/>
      <c r="C11" s="36"/>
      <c r="D11" s="36"/>
      <c r="E11" s="60"/>
      <c r="F11" s="36"/>
      <c r="G11" s="36"/>
      <c r="H11" s="88" t="s">
        <v>74</v>
      </c>
      <c r="I11" s="103">
        <f>(MAX(F18:F37)-35)</f>
        <v>-35</v>
      </c>
      <c r="J11" s="114" t="s">
        <v>12</v>
      </c>
      <c r="K11" s="103">
        <f>(MIN(F18:F37)-7)</f>
        <v>-7</v>
      </c>
      <c r="L11" s="135" t="s">
        <v>40</v>
      </c>
      <c r="M11" s="144">
        <f>MAX(F18:F37)</f>
        <v>0</v>
      </c>
      <c r="N11" s="144" t="s">
        <v>12</v>
      </c>
      <c r="O11" s="156">
        <f>IF(MAX(G18:G37)+14&lt;DATE(2026,2,28),MAX(G18:G37)+14,DATE(2026,2,28))</f>
        <v>14</v>
      </c>
      <c r="P11" s="36"/>
      <c r="Q11" s="8"/>
      <c r="R11" s="8"/>
      <c r="S11" s="8"/>
      <c r="T11" s="8"/>
      <c r="U11" s="8"/>
      <c r="V11" s="8"/>
      <c r="W11" s="8"/>
    </row>
    <row r="12" spans="1:23" ht="58.5" customHeight="1">
      <c r="B12" s="24" t="s">
        <v>130</v>
      </c>
      <c r="C12" s="37"/>
      <c r="D12" s="37"/>
      <c r="E12" s="37"/>
      <c r="F12" s="37"/>
      <c r="G12" s="79"/>
      <c r="H12" s="89" t="s">
        <v>26</v>
      </c>
      <c r="I12" s="104"/>
      <c r="J12" s="115"/>
      <c r="K12" s="115"/>
      <c r="L12" s="89" t="s">
        <v>80</v>
      </c>
      <c r="M12" s="145"/>
      <c r="N12" s="145"/>
      <c r="O12" s="145"/>
      <c r="P12" s="165" t="s">
        <v>81</v>
      </c>
      <c r="Q12" s="172"/>
      <c r="R12" s="172"/>
      <c r="S12" s="172"/>
      <c r="T12" s="172"/>
      <c r="U12" s="172"/>
      <c r="V12" s="172"/>
      <c r="W12" s="198"/>
    </row>
    <row r="13" spans="1:23" ht="31.5" customHeight="1">
      <c r="B13" s="25"/>
      <c r="C13" s="25"/>
      <c r="D13" s="25"/>
      <c r="E13" s="25"/>
      <c r="F13" s="25"/>
      <c r="G13" s="25"/>
      <c r="H13" s="90"/>
      <c r="I13" s="105">
        <f>I12</f>
        <v>0</v>
      </c>
      <c r="J13" s="105"/>
      <c r="K13" s="125"/>
      <c r="L13" s="90"/>
      <c r="M13" s="146">
        <f>M12</f>
        <v>0</v>
      </c>
      <c r="N13" s="151"/>
      <c r="O13" s="157"/>
      <c r="P13" s="166"/>
      <c r="Q13" s="173"/>
      <c r="R13" s="173"/>
      <c r="S13" s="173"/>
      <c r="T13" s="173"/>
      <c r="U13" s="173"/>
      <c r="V13" s="173"/>
      <c r="W13" s="199"/>
    </row>
    <row r="14" spans="1:23" s="9" customFormat="1" ht="23.25" customHeight="1">
      <c r="A14" s="14"/>
      <c r="B14" s="26" t="s">
        <v>61</v>
      </c>
      <c r="C14" s="38" t="s">
        <v>51</v>
      </c>
      <c r="D14" s="49" t="s">
        <v>13</v>
      </c>
      <c r="E14" s="61" t="s">
        <v>49</v>
      </c>
      <c r="F14" s="69" t="s">
        <v>72</v>
      </c>
      <c r="G14" s="80" t="s">
        <v>16</v>
      </c>
      <c r="H14" s="91" t="s">
        <v>36</v>
      </c>
      <c r="I14" s="106"/>
      <c r="J14" s="116"/>
      <c r="K14" s="126" t="s">
        <v>78</v>
      </c>
      <c r="L14" s="136" t="s">
        <v>36</v>
      </c>
      <c r="M14" s="147"/>
      <c r="N14" s="152"/>
      <c r="O14" s="158" t="s">
        <v>78</v>
      </c>
      <c r="P14" s="167" t="s">
        <v>83</v>
      </c>
      <c r="Q14" s="174" t="s">
        <v>79</v>
      </c>
      <c r="R14" s="181"/>
      <c r="S14" s="174" t="s">
        <v>88</v>
      </c>
      <c r="T14" s="181"/>
      <c r="U14" s="181"/>
      <c r="V14" s="181"/>
      <c r="W14" s="200"/>
    </row>
    <row r="15" spans="1:23" s="9" customFormat="1" ht="22.5" customHeight="1">
      <c r="A15" s="14"/>
      <c r="B15" s="27"/>
      <c r="C15" s="39"/>
      <c r="D15" s="50"/>
      <c r="E15" s="62"/>
      <c r="F15" s="70"/>
      <c r="G15" s="81"/>
      <c r="H15" s="92" t="s">
        <v>75</v>
      </c>
      <c r="I15" s="107" t="s">
        <v>76</v>
      </c>
      <c r="J15" s="117" t="s">
        <v>77</v>
      </c>
      <c r="K15" s="127"/>
      <c r="L15" s="137" t="s">
        <v>75</v>
      </c>
      <c r="M15" s="148" t="s">
        <v>76</v>
      </c>
      <c r="N15" s="153" t="s">
        <v>77</v>
      </c>
      <c r="O15" s="159"/>
      <c r="P15" s="159"/>
      <c r="Q15" s="175" t="s">
        <v>84</v>
      </c>
      <c r="R15" s="182" t="s">
        <v>86</v>
      </c>
      <c r="S15" s="188" t="s">
        <v>89</v>
      </c>
      <c r="T15" s="193" t="s">
        <v>42</v>
      </c>
      <c r="U15" s="193" t="s">
        <v>93</v>
      </c>
      <c r="V15" s="193" t="s">
        <v>97</v>
      </c>
      <c r="W15" s="201" t="s">
        <v>25</v>
      </c>
    </row>
    <row r="16" spans="1:23" s="10" customFormat="1" ht="50.25" customHeight="1">
      <c r="A16" s="14"/>
      <c r="B16" s="28"/>
      <c r="C16" s="40"/>
      <c r="D16" s="51"/>
      <c r="E16" s="63"/>
      <c r="F16" s="71"/>
      <c r="G16" s="82"/>
      <c r="H16" s="93"/>
      <c r="I16" s="108"/>
      <c r="J16" s="118"/>
      <c r="K16" s="128"/>
      <c r="L16" s="138"/>
      <c r="M16" s="149"/>
      <c r="N16" s="118"/>
      <c r="O16" s="160"/>
      <c r="P16" s="168"/>
      <c r="Q16" s="176" t="s">
        <v>79</v>
      </c>
      <c r="R16" s="183" t="s">
        <v>79</v>
      </c>
      <c r="S16" s="189"/>
      <c r="T16" s="194"/>
      <c r="U16" s="194"/>
      <c r="V16" s="194"/>
      <c r="W16" s="202"/>
    </row>
    <row r="17" spans="1:23" s="11" customFormat="1" ht="69.95" customHeight="1">
      <c r="A17" s="15"/>
      <c r="B17" s="29" t="s">
        <v>28</v>
      </c>
      <c r="C17" s="41" t="s">
        <v>63</v>
      </c>
      <c r="D17" s="52" t="s">
        <v>64</v>
      </c>
      <c r="E17" s="52" t="s">
        <v>71</v>
      </c>
      <c r="F17" s="72">
        <v>45909</v>
      </c>
      <c r="G17" s="72">
        <v>45915</v>
      </c>
      <c r="H17" s="94">
        <v>5</v>
      </c>
      <c r="I17" s="109" t="s">
        <v>73</v>
      </c>
      <c r="J17" s="119" t="s">
        <v>73</v>
      </c>
      <c r="K17" s="129">
        <f t="shared" ref="K17:K37" si="0">IF(AND($I17="✓",$J17="✓",$H17&gt;3),$H17*5000,0)</f>
        <v>25000</v>
      </c>
      <c r="L17" s="139">
        <v>20</v>
      </c>
      <c r="M17" s="150" t="s">
        <v>73</v>
      </c>
      <c r="N17" s="154" t="s">
        <v>73</v>
      </c>
      <c r="O17" s="161">
        <f t="shared" ref="O17:O37" si="1">IF(AND($M17="✓",$N17="✓",$L17&gt;3),$L17*5000,0)</f>
        <v>100000</v>
      </c>
      <c r="P17" s="169" t="s">
        <v>67</v>
      </c>
      <c r="Q17" s="177" t="s">
        <v>45</v>
      </c>
      <c r="R17" s="184" t="s">
        <v>87</v>
      </c>
      <c r="S17" s="190" t="s">
        <v>90</v>
      </c>
      <c r="T17" s="195" t="s">
        <v>92</v>
      </c>
      <c r="U17" s="197" t="s">
        <v>94</v>
      </c>
      <c r="V17" s="195" t="s">
        <v>100</v>
      </c>
      <c r="W17" s="203" t="s">
        <v>101</v>
      </c>
    </row>
    <row r="18" spans="1:23" s="12" customFormat="1" ht="69.95" customHeight="1">
      <c r="A18" s="16" t="str">
        <f>IF(OR(AND($I$12+10&lt;=F18,F18&lt;=$I$12+40),F18=""),"","※")</f>
        <v/>
      </c>
      <c r="B18" s="30">
        <v>1</v>
      </c>
      <c r="C18" s="42"/>
      <c r="D18" s="53"/>
      <c r="E18" s="64"/>
      <c r="F18" s="73"/>
      <c r="G18" s="74"/>
      <c r="H18" s="95"/>
      <c r="I18" s="110"/>
      <c r="J18" s="120"/>
      <c r="K18" s="130">
        <f t="shared" si="0"/>
        <v>0</v>
      </c>
      <c r="L18" s="140"/>
      <c r="M18" s="110"/>
      <c r="N18" s="120"/>
      <c r="O18" s="162">
        <f t="shared" si="1"/>
        <v>0</v>
      </c>
      <c r="P18" s="170"/>
      <c r="Q18" s="178"/>
      <c r="R18" s="185"/>
      <c r="S18" s="191"/>
      <c r="T18" s="42"/>
      <c r="U18" s="42"/>
      <c r="V18" s="42"/>
      <c r="W18" s="186"/>
    </row>
    <row r="19" spans="1:23" s="12" customFormat="1" ht="69.95" customHeight="1">
      <c r="A19" s="17" t="str">
        <f>IF(OR(AND($I$12+10&lt;=F19,F19&lt;=$I$12+40),F19=""),"","ERROR")</f>
        <v/>
      </c>
      <c r="B19" s="30">
        <v>2</v>
      </c>
      <c r="C19" s="42"/>
      <c r="D19" s="54"/>
      <c r="E19" s="64"/>
      <c r="F19" s="74"/>
      <c r="G19" s="74"/>
      <c r="H19" s="95"/>
      <c r="I19" s="110"/>
      <c r="J19" s="120"/>
      <c r="K19" s="131">
        <f t="shared" si="0"/>
        <v>0</v>
      </c>
      <c r="L19" s="140"/>
      <c r="M19" s="110"/>
      <c r="N19" s="120"/>
      <c r="O19" s="162">
        <f t="shared" si="1"/>
        <v>0</v>
      </c>
      <c r="P19" s="170"/>
      <c r="Q19" s="178"/>
      <c r="R19" s="186"/>
      <c r="S19" s="191"/>
      <c r="T19" s="42"/>
      <c r="U19" s="42"/>
      <c r="V19" s="42"/>
      <c r="W19" s="186"/>
    </row>
    <row r="20" spans="1:23" s="12" customFormat="1" ht="69.95" customHeight="1">
      <c r="A20" s="17" t="str">
        <f>IF(OR(AND($I$12+10&lt;=F20,F20&lt;=$I$12+40),F20=""),"","ERROR")</f>
        <v/>
      </c>
      <c r="B20" s="30">
        <v>3</v>
      </c>
      <c r="C20" s="42"/>
      <c r="D20" s="54"/>
      <c r="E20" s="64"/>
      <c r="F20" s="74"/>
      <c r="G20" s="74"/>
      <c r="H20" s="95"/>
      <c r="I20" s="110"/>
      <c r="J20" s="120"/>
      <c r="K20" s="131">
        <f t="shared" si="0"/>
        <v>0</v>
      </c>
      <c r="L20" s="140"/>
      <c r="M20" s="110"/>
      <c r="N20" s="120"/>
      <c r="O20" s="162">
        <f t="shared" si="1"/>
        <v>0</v>
      </c>
      <c r="P20" s="170"/>
      <c r="Q20" s="178"/>
      <c r="R20" s="186"/>
      <c r="S20" s="191"/>
      <c r="T20" s="42"/>
      <c r="U20" s="42"/>
      <c r="V20" s="42"/>
      <c r="W20" s="186"/>
    </row>
    <row r="21" spans="1:23" s="12" customFormat="1" ht="69.95" customHeight="1">
      <c r="A21" s="17" t="str">
        <f>IF(OR(AND($I$12+10&lt;=F21,F21&lt;=$I$12+40),F21=""),"","ERROR")</f>
        <v/>
      </c>
      <c r="B21" s="30">
        <v>4</v>
      </c>
      <c r="C21" s="42"/>
      <c r="D21" s="54"/>
      <c r="E21" s="64"/>
      <c r="F21" s="74"/>
      <c r="G21" s="74"/>
      <c r="H21" s="95"/>
      <c r="I21" s="110"/>
      <c r="J21" s="120"/>
      <c r="K21" s="131">
        <f t="shared" si="0"/>
        <v>0</v>
      </c>
      <c r="L21" s="140"/>
      <c r="M21" s="110"/>
      <c r="N21" s="120"/>
      <c r="O21" s="162">
        <f t="shared" si="1"/>
        <v>0</v>
      </c>
      <c r="P21" s="170"/>
      <c r="Q21" s="178"/>
      <c r="R21" s="186"/>
      <c r="S21" s="191"/>
      <c r="T21" s="42"/>
      <c r="U21" s="42"/>
      <c r="V21" s="42"/>
      <c r="W21" s="186"/>
    </row>
    <row r="22" spans="1:23" s="12" customFormat="1" ht="69.95" customHeight="1">
      <c r="A22" s="17" t="str">
        <f>IF(OR(AND($I$12+10&lt;=F22,F22&lt;=$I$12+40),F22=""),"","ERROR")</f>
        <v/>
      </c>
      <c r="B22" s="30">
        <v>5</v>
      </c>
      <c r="C22" s="42"/>
      <c r="D22" s="54"/>
      <c r="E22" s="64"/>
      <c r="F22" s="74"/>
      <c r="G22" s="74"/>
      <c r="H22" s="95"/>
      <c r="I22" s="110"/>
      <c r="J22" s="120"/>
      <c r="K22" s="131">
        <f t="shared" si="0"/>
        <v>0</v>
      </c>
      <c r="L22" s="140"/>
      <c r="M22" s="110"/>
      <c r="N22" s="120"/>
      <c r="O22" s="162">
        <f t="shared" si="1"/>
        <v>0</v>
      </c>
      <c r="P22" s="170"/>
      <c r="Q22" s="178"/>
      <c r="R22" s="186"/>
      <c r="S22" s="191"/>
      <c r="T22" s="42"/>
      <c r="U22" s="42"/>
      <c r="V22" s="42"/>
      <c r="W22" s="186"/>
    </row>
    <row r="23" spans="1:23" s="12" customFormat="1" ht="69.95" customHeight="1">
      <c r="A23" s="16" t="str">
        <f>IF(OR(AND($I$12+10&lt;=F23,F23&lt;=$I$12+40),F23=""),"","※")</f>
        <v/>
      </c>
      <c r="B23" s="30">
        <v>6</v>
      </c>
      <c r="C23" s="42"/>
      <c r="D23" s="54"/>
      <c r="E23" s="64"/>
      <c r="F23" s="73"/>
      <c r="G23" s="74"/>
      <c r="H23" s="95"/>
      <c r="I23" s="110"/>
      <c r="J23" s="120"/>
      <c r="K23" s="131">
        <f t="shared" si="0"/>
        <v>0</v>
      </c>
      <c r="L23" s="140"/>
      <c r="M23" s="110"/>
      <c r="N23" s="120"/>
      <c r="O23" s="162">
        <f t="shared" si="1"/>
        <v>0</v>
      </c>
      <c r="P23" s="170"/>
      <c r="Q23" s="178"/>
      <c r="R23" s="186"/>
      <c r="S23" s="191"/>
      <c r="T23" s="42"/>
      <c r="U23" s="42"/>
      <c r="V23" s="42"/>
      <c r="W23" s="186"/>
    </row>
    <row r="24" spans="1:23" s="12" customFormat="1" ht="69.95" customHeight="1">
      <c r="A24" s="17" t="str">
        <f t="shared" ref="A24:A37" si="2">IF(OR(AND($I$12+10&lt;=F24,F24&lt;=$I$12+40),F24=""),"","ERROR")</f>
        <v/>
      </c>
      <c r="B24" s="30">
        <v>7</v>
      </c>
      <c r="C24" s="42"/>
      <c r="D24" s="54"/>
      <c r="E24" s="64"/>
      <c r="F24" s="74"/>
      <c r="G24" s="74"/>
      <c r="H24" s="95"/>
      <c r="I24" s="110"/>
      <c r="J24" s="120"/>
      <c r="K24" s="131">
        <f t="shared" si="0"/>
        <v>0</v>
      </c>
      <c r="L24" s="140"/>
      <c r="M24" s="110"/>
      <c r="N24" s="120"/>
      <c r="O24" s="162">
        <f t="shared" si="1"/>
        <v>0</v>
      </c>
      <c r="P24" s="170"/>
      <c r="Q24" s="178"/>
      <c r="R24" s="186"/>
      <c r="S24" s="191"/>
      <c r="T24" s="42"/>
      <c r="U24" s="42"/>
      <c r="V24" s="42"/>
      <c r="W24" s="186"/>
    </row>
    <row r="25" spans="1:23" s="12" customFormat="1" ht="69.95" customHeight="1">
      <c r="A25" s="17" t="str">
        <f t="shared" si="2"/>
        <v/>
      </c>
      <c r="B25" s="30">
        <v>8</v>
      </c>
      <c r="C25" s="42"/>
      <c r="D25" s="54"/>
      <c r="E25" s="64"/>
      <c r="F25" s="74"/>
      <c r="G25" s="74"/>
      <c r="H25" s="95"/>
      <c r="I25" s="110"/>
      <c r="J25" s="120"/>
      <c r="K25" s="131">
        <f t="shared" si="0"/>
        <v>0</v>
      </c>
      <c r="L25" s="140"/>
      <c r="M25" s="110"/>
      <c r="N25" s="120"/>
      <c r="O25" s="162">
        <f t="shared" si="1"/>
        <v>0</v>
      </c>
      <c r="P25" s="170"/>
      <c r="Q25" s="178"/>
      <c r="R25" s="186"/>
      <c r="S25" s="191"/>
      <c r="T25" s="42"/>
      <c r="U25" s="42"/>
      <c r="V25" s="42"/>
      <c r="W25" s="186"/>
    </row>
    <row r="26" spans="1:23" s="12" customFormat="1" ht="69.95" customHeight="1">
      <c r="A26" s="17" t="str">
        <f t="shared" si="2"/>
        <v/>
      </c>
      <c r="B26" s="30">
        <v>9</v>
      </c>
      <c r="C26" s="42"/>
      <c r="D26" s="54"/>
      <c r="E26" s="64"/>
      <c r="F26" s="74"/>
      <c r="G26" s="74"/>
      <c r="H26" s="95"/>
      <c r="I26" s="110"/>
      <c r="J26" s="120"/>
      <c r="K26" s="131">
        <f t="shared" si="0"/>
        <v>0</v>
      </c>
      <c r="L26" s="140"/>
      <c r="M26" s="110"/>
      <c r="N26" s="120"/>
      <c r="O26" s="162">
        <f t="shared" si="1"/>
        <v>0</v>
      </c>
      <c r="P26" s="170"/>
      <c r="Q26" s="178"/>
      <c r="R26" s="186"/>
      <c r="S26" s="191"/>
      <c r="T26" s="42"/>
      <c r="U26" s="42"/>
      <c r="V26" s="42"/>
      <c r="W26" s="186"/>
    </row>
    <row r="27" spans="1:23" s="12" customFormat="1" ht="69.95" customHeight="1">
      <c r="A27" s="17" t="str">
        <f t="shared" si="2"/>
        <v/>
      </c>
      <c r="B27" s="30">
        <v>10</v>
      </c>
      <c r="C27" s="42"/>
      <c r="D27" s="54"/>
      <c r="E27" s="64"/>
      <c r="F27" s="74"/>
      <c r="G27" s="74"/>
      <c r="H27" s="95"/>
      <c r="I27" s="110"/>
      <c r="J27" s="120"/>
      <c r="K27" s="131">
        <f t="shared" si="0"/>
        <v>0</v>
      </c>
      <c r="L27" s="140"/>
      <c r="M27" s="110"/>
      <c r="N27" s="120"/>
      <c r="O27" s="162">
        <f t="shared" si="1"/>
        <v>0</v>
      </c>
      <c r="P27" s="170"/>
      <c r="Q27" s="178"/>
      <c r="R27" s="186"/>
      <c r="S27" s="191"/>
      <c r="T27" s="42"/>
      <c r="U27" s="42"/>
      <c r="V27" s="42"/>
      <c r="W27" s="186"/>
    </row>
    <row r="28" spans="1:23" s="12" customFormat="1" ht="69.95" hidden="1" customHeight="1" outlineLevel="2">
      <c r="A28" s="17" t="str">
        <f t="shared" si="2"/>
        <v/>
      </c>
      <c r="B28" s="30">
        <v>11</v>
      </c>
      <c r="C28" s="42"/>
      <c r="D28" s="54"/>
      <c r="E28" s="64"/>
      <c r="F28" s="74"/>
      <c r="G28" s="74"/>
      <c r="H28" s="95"/>
      <c r="I28" s="110"/>
      <c r="J28" s="120"/>
      <c r="K28" s="131">
        <f t="shared" si="0"/>
        <v>0</v>
      </c>
      <c r="L28" s="140"/>
      <c r="M28" s="110"/>
      <c r="N28" s="120"/>
      <c r="O28" s="162">
        <f t="shared" si="1"/>
        <v>0</v>
      </c>
      <c r="P28" s="170"/>
      <c r="Q28" s="178"/>
      <c r="R28" s="186"/>
      <c r="S28" s="191"/>
      <c r="T28" s="42"/>
      <c r="U28" s="42"/>
      <c r="V28" s="42"/>
      <c r="W28" s="186"/>
    </row>
    <row r="29" spans="1:23" s="12" customFormat="1" ht="69.95" hidden="1" customHeight="1" outlineLevel="2">
      <c r="A29" s="17" t="str">
        <f t="shared" si="2"/>
        <v/>
      </c>
      <c r="B29" s="30">
        <v>12</v>
      </c>
      <c r="C29" s="42"/>
      <c r="D29" s="54"/>
      <c r="E29" s="64"/>
      <c r="F29" s="74"/>
      <c r="G29" s="74"/>
      <c r="H29" s="95"/>
      <c r="I29" s="110"/>
      <c r="J29" s="120"/>
      <c r="K29" s="131">
        <f t="shared" si="0"/>
        <v>0</v>
      </c>
      <c r="L29" s="140"/>
      <c r="M29" s="110"/>
      <c r="N29" s="120"/>
      <c r="O29" s="162">
        <f t="shared" si="1"/>
        <v>0</v>
      </c>
      <c r="P29" s="170"/>
      <c r="Q29" s="178"/>
      <c r="R29" s="186"/>
      <c r="S29" s="191"/>
      <c r="T29" s="42"/>
      <c r="U29" s="42"/>
      <c r="V29" s="42"/>
      <c r="W29" s="186"/>
    </row>
    <row r="30" spans="1:23" s="12" customFormat="1" ht="69.95" hidden="1" customHeight="1" outlineLevel="2">
      <c r="A30" s="17" t="str">
        <f t="shared" si="2"/>
        <v/>
      </c>
      <c r="B30" s="30">
        <v>13</v>
      </c>
      <c r="C30" s="42"/>
      <c r="D30" s="54"/>
      <c r="E30" s="64"/>
      <c r="F30" s="74"/>
      <c r="G30" s="74"/>
      <c r="H30" s="95"/>
      <c r="I30" s="110"/>
      <c r="J30" s="120"/>
      <c r="K30" s="131">
        <f t="shared" si="0"/>
        <v>0</v>
      </c>
      <c r="L30" s="140"/>
      <c r="M30" s="110"/>
      <c r="N30" s="120"/>
      <c r="O30" s="162">
        <f t="shared" si="1"/>
        <v>0</v>
      </c>
      <c r="P30" s="170"/>
      <c r="Q30" s="178"/>
      <c r="R30" s="186"/>
      <c r="S30" s="191"/>
      <c r="T30" s="42"/>
      <c r="U30" s="42"/>
      <c r="V30" s="42"/>
      <c r="W30" s="186"/>
    </row>
    <row r="31" spans="1:23" s="12" customFormat="1" ht="69.95" hidden="1" customHeight="1" outlineLevel="2">
      <c r="A31" s="17" t="str">
        <f t="shared" si="2"/>
        <v/>
      </c>
      <c r="B31" s="30">
        <v>14</v>
      </c>
      <c r="C31" s="42"/>
      <c r="D31" s="54"/>
      <c r="E31" s="64"/>
      <c r="F31" s="74"/>
      <c r="G31" s="74"/>
      <c r="H31" s="95"/>
      <c r="I31" s="110"/>
      <c r="J31" s="120"/>
      <c r="K31" s="131">
        <f t="shared" si="0"/>
        <v>0</v>
      </c>
      <c r="L31" s="140"/>
      <c r="M31" s="110"/>
      <c r="N31" s="120"/>
      <c r="O31" s="162">
        <f t="shared" si="1"/>
        <v>0</v>
      </c>
      <c r="P31" s="170"/>
      <c r="Q31" s="178"/>
      <c r="R31" s="186"/>
      <c r="S31" s="191"/>
      <c r="T31" s="42"/>
      <c r="U31" s="42"/>
      <c r="V31" s="42"/>
      <c r="W31" s="186"/>
    </row>
    <row r="32" spans="1:23" s="12" customFormat="1" ht="69.95" hidden="1" customHeight="1" outlineLevel="2">
      <c r="A32" s="17" t="str">
        <f t="shared" si="2"/>
        <v/>
      </c>
      <c r="B32" s="30">
        <v>15</v>
      </c>
      <c r="C32" s="42"/>
      <c r="D32" s="54"/>
      <c r="E32" s="64"/>
      <c r="F32" s="74"/>
      <c r="G32" s="74"/>
      <c r="H32" s="95"/>
      <c r="I32" s="110"/>
      <c r="J32" s="120"/>
      <c r="K32" s="131">
        <f t="shared" si="0"/>
        <v>0</v>
      </c>
      <c r="L32" s="140"/>
      <c r="M32" s="110"/>
      <c r="N32" s="120"/>
      <c r="O32" s="162">
        <f t="shared" si="1"/>
        <v>0</v>
      </c>
      <c r="P32" s="170"/>
      <c r="Q32" s="178"/>
      <c r="R32" s="186"/>
      <c r="S32" s="191"/>
      <c r="T32" s="42"/>
      <c r="U32" s="42"/>
      <c r="V32" s="42"/>
      <c r="W32" s="186"/>
    </row>
    <row r="33" spans="1:23" s="12" customFormat="1" ht="69.95" hidden="1" customHeight="1" outlineLevel="2">
      <c r="A33" s="17" t="str">
        <f t="shared" si="2"/>
        <v/>
      </c>
      <c r="B33" s="30">
        <v>16</v>
      </c>
      <c r="C33" s="42"/>
      <c r="D33" s="54"/>
      <c r="E33" s="64"/>
      <c r="F33" s="74"/>
      <c r="G33" s="74"/>
      <c r="H33" s="95"/>
      <c r="I33" s="110"/>
      <c r="J33" s="120"/>
      <c r="K33" s="131">
        <f t="shared" si="0"/>
        <v>0</v>
      </c>
      <c r="L33" s="140"/>
      <c r="M33" s="110"/>
      <c r="N33" s="120"/>
      <c r="O33" s="162">
        <f t="shared" si="1"/>
        <v>0</v>
      </c>
      <c r="P33" s="170"/>
      <c r="Q33" s="178"/>
      <c r="R33" s="186"/>
      <c r="S33" s="191"/>
      <c r="T33" s="42"/>
      <c r="U33" s="42"/>
      <c r="V33" s="42"/>
      <c r="W33" s="186"/>
    </row>
    <row r="34" spans="1:23" s="12" customFormat="1" ht="69.95" hidden="1" customHeight="1" outlineLevel="2">
      <c r="A34" s="17" t="str">
        <f t="shared" si="2"/>
        <v/>
      </c>
      <c r="B34" s="30">
        <v>17</v>
      </c>
      <c r="C34" s="42"/>
      <c r="D34" s="54"/>
      <c r="E34" s="64"/>
      <c r="F34" s="74"/>
      <c r="G34" s="74"/>
      <c r="H34" s="95"/>
      <c r="I34" s="110"/>
      <c r="J34" s="120"/>
      <c r="K34" s="131">
        <f t="shared" si="0"/>
        <v>0</v>
      </c>
      <c r="L34" s="140"/>
      <c r="M34" s="110"/>
      <c r="N34" s="120"/>
      <c r="O34" s="162">
        <f t="shared" si="1"/>
        <v>0</v>
      </c>
      <c r="P34" s="170"/>
      <c r="Q34" s="178"/>
      <c r="R34" s="186"/>
      <c r="S34" s="191"/>
      <c r="T34" s="42"/>
      <c r="U34" s="42"/>
      <c r="V34" s="42"/>
      <c r="W34" s="186"/>
    </row>
    <row r="35" spans="1:23" s="12" customFormat="1" ht="69.95" hidden="1" customHeight="1" outlineLevel="2">
      <c r="A35" s="17" t="str">
        <f t="shared" si="2"/>
        <v/>
      </c>
      <c r="B35" s="30">
        <v>18</v>
      </c>
      <c r="C35" s="42"/>
      <c r="D35" s="54"/>
      <c r="E35" s="64"/>
      <c r="F35" s="74"/>
      <c r="G35" s="74"/>
      <c r="H35" s="95"/>
      <c r="I35" s="110"/>
      <c r="J35" s="120"/>
      <c r="K35" s="131">
        <f t="shared" si="0"/>
        <v>0</v>
      </c>
      <c r="L35" s="140"/>
      <c r="M35" s="110"/>
      <c r="N35" s="120"/>
      <c r="O35" s="162">
        <f t="shared" si="1"/>
        <v>0</v>
      </c>
      <c r="P35" s="170"/>
      <c r="Q35" s="178"/>
      <c r="R35" s="186"/>
      <c r="S35" s="191"/>
      <c r="T35" s="42"/>
      <c r="U35" s="42"/>
      <c r="V35" s="42"/>
      <c r="W35" s="186"/>
    </row>
    <row r="36" spans="1:23" s="12" customFormat="1" ht="69.95" hidden="1" customHeight="1" outlineLevel="2">
      <c r="A36" s="17" t="str">
        <f t="shared" si="2"/>
        <v/>
      </c>
      <c r="B36" s="30">
        <v>19</v>
      </c>
      <c r="C36" s="42"/>
      <c r="D36" s="54"/>
      <c r="E36" s="64"/>
      <c r="F36" s="74"/>
      <c r="G36" s="74"/>
      <c r="H36" s="95"/>
      <c r="I36" s="110"/>
      <c r="J36" s="120"/>
      <c r="K36" s="131">
        <f t="shared" si="0"/>
        <v>0</v>
      </c>
      <c r="L36" s="140"/>
      <c r="M36" s="110"/>
      <c r="N36" s="120"/>
      <c r="O36" s="162">
        <f t="shared" si="1"/>
        <v>0</v>
      </c>
      <c r="P36" s="170"/>
      <c r="Q36" s="178"/>
      <c r="R36" s="186"/>
      <c r="S36" s="191"/>
      <c r="T36" s="42"/>
      <c r="U36" s="42"/>
      <c r="V36" s="42"/>
      <c r="W36" s="186"/>
    </row>
    <row r="37" spans="1:23" s="12" customFormat="1" ht="69.95" hidden="1" customHeight="1" outlineLevel="2">
      <c r="A37" s="17" t="str">
        <f t="shared" si="2"/>
        <v/>
      </c>
      <c r="B37" s="31">
        <v>20</v>
      </c>
      <c r="C37" s="43"/>
      <c r="D37" s="55"/>
      <c r="E37" s="65"/>
      <c r="F37" s="75"/>
      <c r="G37" s="75"/>
      <c r="H37" s="96"/>
      <c r="I37" s="111"/>
      <c r="J37" s="121"/>
      <c r="K37" s="132">
        <f t="shared" si="0"/>
        <v>0</v>
      </c>
      <c r="L37" s="141"/>
      <c r="M37" s="111"/>
      <c r="N37" s="121"/>
      <c r="O37" s="163">
        <f t="shared" si="1"/>
        <v>0</v>
      </c>
      <c r="P37" s="171"/>
      <c r="Q37" s="179"/>
      <c r="R37" s="187"/>
      <c r="S37" s="192"/>
      <c r="T37" s="43"/>
      <c r="U37" s="43"/>
      <c r="V37" s="43"/>
      <c r="W37" s="187"/>
    </row>
    <row r="38" spans="1:23" s="13" customFormat="1" ht="44.25" customHeight="1" collapsed="1">
      <c r="A38" s="18"/>
      <c r="B38" s="32"/>
      <c r="C38" s="44"/>
      <c r="D38" s="44"/>
      <c r="E38" s="66"/>
      <c r="F38" s="76"/>
      <c r="G38" s="83"/>
      <c r="H38" s="97">
        <f>SUM(H18:H37)</f>
        <v>0</v>
      </c>
      <c r="I38" s="112">
        <f>SUMIF(I18:I37,"✓",$H$18:$H$37)</f>
        <v>0</v>
      </c>
      <c r="J38" s="122">
        <f>SUMIF(J18:J37,"✓",$H$18:$H$37)</f>
        <v>0</v>
      </c>
      <c r="K38" s="133">
        <f>SUM(K18:K37)</f>
        <v>0</v>
      </c>
      <c r="L38" s="142">
        <f>SUM(L18:L37)</f>
        <v>0</v>
      </c>
      <c r="M38" s="112">
        <f>SUMIF(M18:M37,"✓",$L$18:$L$37)</f>
        <v>0</v>
      </c>
      <c r="N38" s="122">
        <f>SUMIF(N18:N37,"✓",$L$18:$L$37)</f>
        <v>0</v>
      </c>
      <c r="O38" s="164">
        <f>SUM(O18:O37)</f>
        <v>0</v>
      </c>
      <c r="P38" s="44"/>
      <c r="Q38" s="180"/>
      <c r="R38" s="180"/>
      <c r="S38" s="180"/>
      <c r="T38" s="196"/>
      <c r="U38" s="180"/>
      <c r="V38" s="196"/>
      <c r="W38" s="180"/>
    </row>
    <row r="40" spans="1:23">
      <c r="E40" s="5"/>
      <c r="K40" s="6"/>
      <c r="O40" s="6"/>
      <c r="P40" s="6"/>
    </row>
    <row r="41" spans="1:23" ht="63" customHeight="1">
      <c r="C41" s="45" t="s">
        <v>58</v>
      </c>
      <c r="D41" s="56">
        <f>IF(C43&lt;=C45,C43,DATE(2025,2,28))</f>
        <v>7</v>
      </c>
      <c r="E41" s="67" t="s">
        <v>12</v>
      </c>
      <c r="F41" s="77">
        <f>IF(C44&lt;=C45,C44,DATE(2025,2,28))</f>
        <v>35</v>
      </c>
      <c r="G41" s="84"/>
      <c r="H41" s="98"/>
    </row>
    <row r="43" spans="1:23">
      <c r="C43" s="46">
        <f>I12+7</f>
        <v>7</v>
      </c>
      <c r="D43" s="57" t="s">
        <v>68</v>
      </c>
      <c r="E43" s="68"/>
      <c r="G43" s="47"/>
    </row>
    <row r="44" spans="1:23">
      <c r="C44" s="47">
        <f>I12+35</f>
        <v>35</v>
      </c>
      <c r="D44" s="57" t="s">
        <v>69</v>
      </c>
      <c r="G44" s="47"/>
    </row>
    <row r="45" spans="1:23">
      <c r="C45" s="47">
        <v>46081</v>
      </c>
      <c r="D45" s="58" t="s">
        <v>0</v>
      </c>
    </row>
    <row r="46" spans="1:23">
      <c r="C46" s="47">
        <f>I12</f>
        <v>0</v>
      </c>
      <c r="D46" s="58" t="s">
        <v>19</v>
      </c>
    </row>
    <row r="47" spans="1:23">
      <c r="C47" s="47">
        <f>M12</f>
        <v>0</v>
      </c>
      <c r="D47" s="58" t="s">
        <v>59</v>
      </c>
    </row>
    <row r="48" spans="1:23">
      <c r="C48" s="47">
        <f>M12+14</f>
        <v>14</v>
      </c>
      <c r="D48" s="5" t="s">
        <v>3</v>
      </c>
    </row>
    <row r="52" spans="2:3">
      <c r="C52" s="2" t="s">
        <v>216</v>
      </c>
    </row>
    <row r="53" spans="2:3">
      <c r="B53" s="2" t="s">
        <v>150</v>
      </c>
      <c r="C53" s="2" t="s">
        <v>215</v>
      </c>
    </row>
    <row r="54" spans="2:3">
      <c r="B54" s="2" t="s">
        <v>150</v>
      </c>
      <c r="C54" s="2" t="s">
        <v>33</v>
      </c>
    </row>
    <row r="55" spans="2:3">
      <c r="C55" s="2" t="s">
        <v>73</v>
      </c>
    </row>
    <row r="56" spans="2:3">
      <c r="B56" s="2" t="s">
        <v>161</v>
      </c>
      <c r="C56" s="2" t="s">
        <v>217</v>
      </c>
    </row>
    <row r="57" spans="2:3">
      <c r="B57" s="2" t="s">
        <v>161</v>
      </c>
      <c r="C57" s="2" t="s">
        <v>139</v>
      </c>
    </row>
    <row r="58" spans="2:3">
      <c r="B58" s="2" t="s">
        <v>161</v>
      </c>
      <c r="C58" s="2" t="s">
        <v>212</v>
      </c>
    </row>
    <row r="59" spans="2:3">
      <c r="B59" s="2" t="s">
        <v>161</v>
      </c>
      <c r="C59" s="2" t="s">
        <v>218</v>
      </c>
    </row>
    <row r="60" spans="2:3">
      <c r="B60" s="2" t="s">
        <v>161</v>
      </c>
      <c r="C60" s="2" t="s">
        <v>145</v>
      </c>
    </row>
    <row r="61" spans="2:3">
      <c r="B61" s="2" t="s">
        <v>161</v>
      </c>
      <c r="C61" s="2" t="s">
        <v>219</v>
      </c>
    </row>
    <row r="62" spans="2:3">
      <c r="B62" s="2" t="s">
        <v>161</v>
      </c>
      <c r="C62" s="2" t="s">
        <v>195</v>
      </c>
    </row>
  </sheetData>
  <mergeCells count="33">
    <mergeCell ref="B3:G3"/>
    <mergeCell ref="H8:I8"/>
    <mergeCell ref="H10:K10"/>
    <mergeCell ref="L10:O10"/>
    <mergeCell ref="B12:G12"/>
    <mergeCell ref="I12:K12"/>
    <mergeCell ref="M12:O12"/>
    <mergeCell ref="P12:W12"/>
    <mergeCell ref="H14:J14"/>
    <mergeCell ref="L14:N14"/>
    <mergeCell ref="Q14:R14"/>
    <mergeCell ref="S14:W14"/>
    <mergeCell ref="F41:G41"/>
    <mergeCell ref="B14:B16"/>
    <mergeCell ref="C14:C16"/>
    <mergeCell ref="D14:D16"/>
    <mergeCell ref="E14:E16"/>
    <mergeCell ref="F14:F16"/>
    <mergeCell ref="G14:G16"/>
    <mergeCell ref="K14:K16"/>
    <mergeCell ref="O14:O16"/>
    <mergeCell ref="P14:P16"/>
    <mergeCell ref="H15:H16"/>
    <mergeCell ref="I15:I16"/>
    <mergeCell ref="J15:J16"/>
    <mergeCell ref="L15:L16"/>
    <mergeCell ref="M15:M16"/>
    <mergeCell ref="N15:N16"/>
    <mergeCell ref="S15:S16"/>
    <mergeCell ref="T15:T16"/>
    <mergeCell ref="U15:U16"/>
    <mergeCell ref="V15:V16"/>
    <mergeCell ref="W15:W16"/>
  </mergeCells>
  <phoneticPr fontId="3" type="Hiragana"/>
  <conditionalFormatting sqref="E28:E37">
    <cfRule type="containsBlanks" dxfId="72" priority="6">
      <formula>LEN(TRIM(E28))=0</formula>
    </cfRule>
  </conditionalFormatting>
  <conditionalFormatting sqref="C18:C37">
    <cfRule type="expression" dxfId="71" priority="20">
      <formula>$C18=""</formula>
    </cfRule>
  </conditionalFormatting>
  <conditionalFormatting sqref="D18:D37">
    <cfRule type="expression" dxfId="70" priority="15">
      <formula>$D18=""</formula>
    </cfRule>
  </conditionalFormatting>
  <conditionalFormatting sqref="E18:E27">
    <cfRule type="expression" dxfId="69" priority="34">
      <formula>$E18=""</formula>
    </cfRule>
  </conditionalFormatting>
  <conditionalFormatting sqref="F14:F16">
    <cfRule type="expression" dxfId="68" priority="10">
      <formula>LEN($F14)&gt;0</formula>
    </cfRule>
  </conditionalFormatting>
  <conditionalFormatting sqref="F18 F23">
    <cfRule type="expression" dxfId="67" priority="27">
      <formula>$F$23=""</formula>
    </cfRule>
  </conditionalFormatting>
  <conditionalFormatting sqref="F18">
    <cfRule type="expression" dxfId="66" priority="11">
      <formula>LEN($F$18)&gt;0</formula>
    </cfRule>
    <cfRule type="expression" dxfId="65" priority="12">
      <formula>LEN($F$18:$F$37)&gt;0</formula>
    </cfRule>
  </conditionalFormatting>
  <conditionalFormatting sqref="F18:F37">
    <cfRule type="cellIs" dxfId="64" priority="8" operator="notEqual">
      <formula>""</formula>
    </cfRule>
    <cfRule type="cellIs" dxfId="63" priority="9" operator="notEqual">
      <formula>"="</formula>
    </cfRule>
    <cfRule type="expression" dxfId="62" priority="13">
      <formula>LEN(A1)&gt;0</formula>
    </cfRule>
    <cfRule type="expression" dxfId="61" priority="40">
      <formula>$F18&gt;MIN($F$18:$F$37)+30</formula>
    </cfRule>
  </conditionalFormatting>
  <conditionalFormatting sqref="F19:F22 F24:F37">
    <cfRule type="expression" dxfId="60" priority="36">
      <formula>$F19=""</formula>
    </cfRule>
  </conditionalFormatting>
  <conditionalFormatting sqref="G18:G37">
    <cfRule type="expression" dxfId="59" priority="35">
      <formula>$G18=""</formula>
    </cfRule>
  </conditionalFormatting>
  <conditionalFormatting sqref="H18:H37">
    <cfRule type="expression" dxfId="58" priority="19">
      <formula>$H18=""</formula>
    </cfRule>
  </conditionalFormatting>
  <conditionalFormatting sqref="I11">
    <cfRule type="cellIs" dxfId="57" priority="14" operator="greaterThan">
      <formula>$K$11</formula>
    </cfRule>
  </conditionalFormatting>
  <conditionalFormatting sqref="I18:I37">
    <cfRule type="expression" dxfId="56" priority="33">
      <formula>$I18=""</formula>
    </cfRule>
  </conditionalFormatting>
  <conditionalFormatting sqref="J18:J37">
    <cfRule type="expression" dxfId="55" priority="24">
      <formula>$J18=""</formula>
    </cfRule>
  </conditionalFormatting>
  <conditionalFormatting sqref="L18:L37">
    <cfRule type="expression" dxfId="54" priority="23">
      <formula>$L18=""</formula>
    </cfRule>
  </conditionalFormatting>
  <conditionalFormatting sqref="M18:M37">
    <cfRule type="expression" dxfId="53" priority="22">
      <formula>$M18=""</formula>
    </cfRule>
  </conditionalFormatting>
  <conditionalFormatting sqref="N18:N37">
    <cfRule type="expression" dxfId="52" priority="21">
      <formula>$N18=""</formula>
    </cfRule>
  </conditionalFormatting>
  <conditionalFormatting sqref="P18:P37">
    <cfRule type="expression" dxfId="51" priority="28">
      <formula>$P18=""</formula>
    </cfRule>
  </conditionalFormatting>
  <conditionalFormatting sqref="Q18:Q37">
    <cfRule type="expression" dxfId="50" priority="18">
      <formula>$Q18=""</formula>
    </cfRule>
  </conditionalFormatting>
  <conditionalFormatting sqref="R18:R37">
    <cfRule type="expression" dxfId="49" priority="17">
      <formula>$R18=""</formula>
    </cfRule>
  </conditionalFormatting>
  <conditionalFormatting sqref="S18:W37">
    <cfRule type="expression" dxfId="48" priority="16">
      <formula>S18=""</formula>
    </cfRule>
  </conditionalFormatting>
  <conditionalFormatting sqref="C18:J27 L18:N27 P18:W27">
    <cfRule type="containsBlanks" dxfId="47" priority="7">
      <formula>LEN(TRIM(C18))=0</formula>
    </cfRule>
  </conditionalFormatting>
  <conditionalFormatting sqref="F28:J37 L28:N37 P28:W37">
    <cfRule type="containsBlanks" dxfId="46" priority="5">
      <formula>LEN(TRIM(F28))=0</formula>
    </cfRule>
  </conditionalFormatting>
  <conditionalFormatting sqref="C18:J37 L18:N37 P18:W37">
    <cfRule type="notContainsBlanks" dxfId="45" priority="4">
      <formula>LEN(TRIM(C18))&gt;0</formula>
    </cfRule>
  </conditionalFormatting>
  <conditionalFormatting sqref="C28:D37">
    <cfRule type="containsBlanks" dxfId="44" priority="3">
      <formula>LEN(TRIM(C28))=0</formula>
    </cfRule>
  </conditionalFormatting>
  <conditionalFormatting sqref="I12:K12 M12:O12">
    <cfRule type="containsBlanks" dxfId="43" priority="2">
      <formula>LEN(TRIM(I12))=0</formula>
    </cfRule>
    <cfRule type="notContainsBlanks" dxfId="42" priority="1">
      <formula>LEN(TRIM(I12))&gt;0</formula>
    </cfRule>
  </conditionalFormatting>
  <dataValidations count="7">
    <dataValidation type="whole" errorStyle="warning" allowBlank="1" showDropDown="0" showInputMessage="1" showErrorMessage="1" errorTitle="人数を確認してください。" error="申請できる人数は、1ツアー4名以上200名以下です。" sqref="L17 H17">
      <formula1>4</formula1>
      <formula2>200</formula2>
    </dataValidation>
    <dataValidation type="list" allowBlank="1" showDropDown="0" showInputMessage="1" showErrorMessage="1" sqref="E17">
      <formula1>#REF!</formula1>
    </dataValidation>
    <dataValidation type="list" allowBlank="1" showDropDown="0" showInputMessage="1" showErrorMessage="1" sqref="I17:J17 M17:N17">
      <formula1>#REF!</formula1>
    </dataValidation>
    <dataValidation type="list" allowBlank="1" showDropDown="0" showInputMessage="1" showErrorMessage="1" sqref="P17">
      <formula1>#REF!</formula1>
    </dataValidation>
    <dataValidation type="list" allowBlank="1" showDropDown="0" showInputMessage="1" showErrorMessage="1" sqref="E18:E37">
      <formula1>$C$53:$C$54</formula1>
    </dataValidation>
    <dataValidation type="list" allowBlank="1" showDropDown="0" showInputMessage="1" showErrorMessage="1" sqref="M18:N37 I18:J37">
      <formula1>$C$55</formula1>
    </dataValidation>
    <dataValidation type="list" allowBlank="1" showDropDown="0" showInputMessage="1" showErrorMessage="1" sqref="P18:P37">
      <formula1>$C$56:$C$62</formula1>
    </dataValidation>
  </dataValidations>
  <pageMargins left="0.7" right="0.7" top="0.75" bottom="0.75" header="0.3" footer="0.3"/>
  <pageSetup paperSize="8" scale="44" fitToWidth="1" fitToHeight="1" orientation="landscape" usePrinterDefaults="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0"/>
  </sheetPr>
  <dimension ref="A1:BW67"/>
  <sheetViews>
    <sheetView showGridLines="0" view="pageBreakPreview" zoomScale="85" zoomScaleSheetLayoutView="85" workbookViewId="0">
      <selection activeCell="V15" sqref="V15"/>
    </sheetView>
  </sheetViews>
  <sheetFormatPr defaultRowHeight="26.25"/>
  <cols>
    <col min="1" max="1" width="2.37109375" style="286" customWidth="1"/>
    <col min="2" max="2" width="1.24609375" style="286" customWidth="1"/>
    <col min="3" max="3" width="3.99609375" style="286" customWidth="1"/>
    <col min="4" max="4" width="2.87109375" style="286" customWidth="1"/>
    <col min="5" max="5" width="6.37109375" style="286" customWidth="1"/>
    <col min="6" max="6" width="4.99609375" style="286" customWidth="1"/>
    <col min="7" max="7" width="6.49609375" style="286" customWidth="1"/>
    <col min="8" max="8" width="3.99609375" style="286" customWidth="1"/>
    <col min="9" max="9" width="6.37109375" style="286" customWidth="1"/>
    <col min="10" max="10" width="0.99609375" style="286" customWidth="1"/>
    <col min="11" max="11" width="4.12109375" style="286" customWidth="1"/>
    <col min="12" max="12" width="2.37109375" style="286" customWidth="1"/>
    <col min="13" max="13" width="2.49609375" style="286" customWidth="1"/>
    <col min="14" max="14" width="1.49609375" style="286" customWidth="1"/>
    <col min="15" max="15" width="7.24609375" style="286" customWidth="1"/>
    <col min="16" max="17" width="3.99609375" style="286" customWidth="1"/>
    <col min="18" max="18" width="6.24609375" style="286" customWidth="1"/>
    <col min="19" max="19" width="11.12109375" style="286" customWidth="1"/>
    <col min="20" max="20" width="18.99609375" style="286" customWidth="1"/>
    <col min="21" max="21" width="3.74609375" style="286" customWidth="1"/>
    <col min="22" max="22" width="3.12109375" style="287" customWidth="1"/>
    <col min="23" max="40" width="3.12109375" style="286" customWidth="1"/>
    <col min="41" max="42" width="9" style="286" customWidth="1"/>
    <col min="43" max="43" width="22.37109375" style="286" customWidth="1"/>
    <col min="44" max="16384" width="9" style="286" customWidth="1"/>
  </cols>
  <sheetData>
    <row r="1" spans="1:75" ht="23.25" customHeight="1">
      <c r="B1" s="310" t="s">
        <v>235</v>
      </c>
      <c r="C1" s="310"/>
      <c r="D1" s="310"/>
      <c r="E1" s="310"/>
      <c r="F1" s="310"/>
      <c r="G1" s="310"/>
      <c r="H1" s="310"/>
      <c r="I1" s="310"/>
      <c r="J1" s="310"/>
      <c r="K1" s="310"/>
      <c r="L1" s="310"/>
      <c r="M1" s="310"/>
      <c r="N1" s="310"/>
      <c r="O1" s="310"/>
      <c r="P1" s="310"/>
      <c r="Q1" s="310"/>
      <c r="R1" s="310"/>
      <c r="S1" s="310"/>
      <c r="T1" s="310"/>
      <c r="U1" s="310"/>
      <c r="V1" s="310"/>
      <c r="W1" s="310"/>
      <c r="X1" s="310"/>
    </row>
    <row r="2" spans="1:75" ht="21" customHeight="1">
      <c r="A2" s="290"/>
      <c r="B2" s="311" t="s">
        <v>222</v>
      </c>
      <c r="C2" s="290"/>
      <c r="D2" s="290"/>
      <c r="E2" s="328"/>
      <c r="F2" s="328"/>
      <c r="G2" s="328"/>
      <c r="H2" s="328"/>
      <c r="I2" s="328"/>
      <c r="J2" s="328"/>
      <c r="K2" s="328"/>
      <c r="L2" s="328"/>
      <c r="N2" s="342"/>
      <c r="P2" s="341">
        <f>'第２号様式　ツアー情報'!I12</f>
        <v>0</v>
      </c>
      <c r="Q2" s="341"/>
      <c r="R2" s="341"/>
      <c r="S2" s="341"/>
      <c r="T2" s="341"/>
      <c r="U2" s="351"/>
      <c r="V2" s="360" t="str">
        <f>IF(OR(P2="",P2=0),"第２号様式　ツアー情報に申請日を入力してください。","")</f>
        <v>第２号様式　ツアー情報に申請日を入力してください。</v>
      </c>
      <c r="W2" s="364"/>
      <c r="X2" s="369"/>
      <c r="Y2" s="369"/>
      <c r="Z2" s="364"/>
      <c r="AA2" s="364"/>
      <c r="AB2" s="364"/>
      <c r="AC2" s="364"/>
      <c r="AD2" s="309"/>
      <c r="AE2" s="309"/>
      <c r="AF2" s="309"/>
      <c r="AG2" s="309"/>
      <c r="AH2" s="309"/>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c r="BV2" s="309"/>
      <c r="BW2" s="309"/>
    </row>
    <row r="3" spans="1:75" ht="5.25" customHeight="1">
      <c r="A3" s="290"/>
      <c r="B3" s="290"/>
      <c r="C3" s="290"/>
      <c r="D3" s="290"/>
      <c r="E3" s="328"/>
      <c r="F3" s="328"/>
      <c r="G3" s="328"/>
      <c r="H3" s="328"/>
      <c r="I3" s="328"/>
      <c r="J3" s="328"/>
      <c r="K3" s="328"/>
      <c r="L3" s="328"/>
      <c r="N3" s="342"/>
      <c r="P3" s="345"/>
      <c r="Q3" s="345"/>
      <c r="R3" s="345"/>
      <c r="S3" s="345"/>
      <c r="T3" s="345"/>
      <c r="U3" s="351"/>
      <c r="V3" s="360"/>
      <c r="W3" s="364"/>
      <c r="X3" s="369"/>
      <c r="Y3" s="369"/>
      <c r="Z3" s="364"/>
      <c r="AA3" s="364"/>
      <c r="AB3" s="364"/>
      <c r="AC3" s="364"/>
      <c r="AD3" s="309"/>
      <c r="AE3" s="309"/>
      <c r="AF3" s="309"/>
      <c r="AG3" s="309"/>
      <c r="AH3" s="309"/>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row>
    <row r="4" spans="1:75" ht="15.75" customHeight="1">
      <c r="A4" s="290"/>
      <c r="B4" s="290"/>
      <c r="C4" s="290"/>
      <c r="D4" s="290"/>
      <c r="E4" s="328"/>
      <c r="F4" s="328"/>
      <c r="G4" s="328"/>
      <c r="H4" s="328"/>
      <c r="I4" s="328"/>
      <c r="J4" s="328"/>
      <c r="K4" s="328"/>
      <c r="L4" s="328"/>
      <c r="N4" s="343"/>
      <c r="O4" s="344"/>
      <c r="P4" s="344"/>
      <c r="Q4" s="344"/>
      <c r="R4" s="344"/>
      <c r="S4" s="344"/>
      <c r="T4" s="344"/>
      <c r="U4" s="352"/>
      <c r="V4" s="360"/>
      <c r="W4" s="364"/>
      <c r="X4" s="370"/>
      <c r="Y4" s="370"/>
      <c r="Z4" s="364"/>
      <c r="AA4" s="364"/>
      <c r="AB4" s="364"/>
      <c r="AC4" s="364"/>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row>
    <row r="5" spans="1:75" ht="15.75" customHeight="1">
      <c r="A5" s="291"/>
      <c r="B5" s="291"/>
      <c r="C5" s="291"/>
      <c r="D5" s="291"/>
      <c r="E5" s="328"/>
      <c r="F5" s="328"/>
      <c r="G5" s="328"/>
      <c r="H5" s="328"/>
      <c r="I5" s="328"/>
      <c r="J5" s="328"/>
      <c r="K5" s="328"/>
      <c r="L5" s="328"/>
      <c r="M5" s="328"/>
      <c r="N5" s="328"/>
      <c r="O5" s="328"/>
      <c r="P5" s="328"/>
      <c r="Q5" s="328"/>
      <c r="R5" s="328"/>
      <c r="S5" s="328"/>
      <c r="T5" s="328"/>
      <c r="U5" s="308"/>
      <c r="V5" s="360"/>
      <c r="W5" s="364"/>
      <c r="X5" s="370"/>
      <c r="Y5" s="370"/>
      <c r="Z5" s="364"/>
      <c r="AA5" s="364"/>
      <c r="AB5" s="364"/>
      <c r="AC5" s="364"/>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row>
    <row r="6" spans="1:75" ht="15.75" customHeight="1">
      <c r="A6" s="291"/>
      <c r="B6" s="301" t="s">
        <v>192</v>
      </c>
      <c r="D6" s="291"/>
      <c r="E6" s="328"/>
      <c r="F6" s="328"/>
      <c r="G6" s="328"/>
      <c r="H6" s="328"/>
      <c r="I6" s="328"/>
      <c r="J6" s="328"/>
      <c r="K6" s="328"/>
      <c r="L6" s="328"/>
      <c r="M6" s="328"/>
      <c r="N6" s="328"/>
      <c r="O6" s="328"/>
      <c r="P6" s="328"/>
      <c r="Q6" s="328"/>
      <c r="R6" s="328"/>
      <c r="S6" s="328"/>
      <c r="T6" s="328"/>
      <c r="U6" s="308"/>
      <c r="V6" s="360"/>
      <c r="W6" s="364"/>
      <c r="X6" s="370"/>
      <c r="Y6" s="370"/>
      <c r="Z6" s="364"/>
      <c r="AA6" s="364"/>
      <c r="AB6" s="364"/>
      <c r="AC6" s="364"/>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row>
    <row r="7" spans="1:75" s="288" customFormat="1" ht="16.5" customHeight="1">
      <c r="A7" s="292"/>
      <c r="B7" s="312" t="s">
        <v>211</v>
      </c>
      <c r="C7" s="319"/>
      <c r="D7" s="319"/>
      <c r="E7" s="319"/>
      <c r="F7" s="319"/>
      <c r="G7" s="319"/>
      <c r="H7" s="329"/>
      <c r="I7" s="329"/>
      <c r="J7" s="333"/>
      <c r="K7" s="333"/>
      <c r="L7" s="333"/>
      <c r="M7" s="333"/>
      <c r="N7" s="333"/>
      <c r="O7" s="333"/>
      <c r="P7" s="333"/>
      <c r="Q7" s="333"/>
      <c r="R7" s="333"/>
      <c r="S7" s="333"/>
      <c r="T7" s="333"/>
      <c r="U7" s="353"/>
      <c r="V7" s="361"/>
      <c r="W7" s="365"/>
      <c r="X7" s="371"/>
      <c r="Y7" s="371"/>
      <c r="Z7" s="365"/>
      <c r="AA7" s="365"/>
      <c r="AB7" s="365"/>
      <c r="AC7" s="365"/>
      <c r="AD7" s="375"/>
      <c r="AE7" s="375"/>
      <c r="AF7" s="375"/>
      <c r="AG7" s="375"/>
      <c r="AH7" s="381"/>
      <c r="AI7" s="375"/>
      <c r="AJ7" s="375"/>
      <c r="AK7" s="375"/>
      <c r="AL7" s="375"/>
      <c r="AM7" s="375"/>
      <c r="AN7" s="375"/>
      <c r="AO7" s="375"/>
      <c r="AP7" s="375"/>
      <c r="AQ7" s="375"/>
      <c r="AR7" s="375"/>
      <c r="AS7" s="375"/>
      <c r="AT7" s="375"/>
      <c r="AU7" s="375"/>
      <c r="AV7" s="375"/>
      <c r="AW7" s="375"/>
      <c r="AX7" s="375"/>
      <c r="AY7" s="375"/>
      <c r="AZ7" s="375"/>
      <c r="BA7" s="375"/>
      <c r="BB7" s="375"/>
      <c r="BC7" s="375"/>
      <c r="BD7" s="375"/>
      <c r="BE7" s="375"/>
      <c r="BF7" s="375"/>
      <c r="BG7" s="375"/>
      <c r="BH7" s="375"/>
      <c r="BI7" s="375"/>
      <c r="BJ7" s="375"/>
      <c r="BK7" s="375"/>
      <c r="BL7" s="375"/>
      <c r="BM7" s="375"/>
      <c r="BN7" s="375"/>
      <c r="BO7" s="375"/>
      <c r="BP7" s="375"/>
      <c r="BQ7" s="375"/>
      <c r="BR7" s="375"/>
      <c r="BS7" s="375"/>
      <c r="BT7" s="375"/>
      <c r="BU7" s="375"/>
      <c r="BV7" s="375"/>
      <c r="BW7" s="375"/>
    </row>
    <row r="8" spans="1:75" ht="23.25" customHeight="1">
      <c r="A8" s="293"/>
      <c r="B8" s="313"/>
      <c r="C8" s="320"/>
      <c r="D8" s="320"/>
      <c r="E8" s="320"/>
      <c r="F8" s="320"/>
      <c r="G8" s="320"/>
      <c r="H8" s="330"/>
      <c r="I8" s="330"/>
      <c r="J8" s="328"/>
      <c r="K8" s="328"/>
      <c r="L8" s="328"/>
      <c r="M8" s="328"/>
      <c r="N8" s="328"/>
      <c r="O8" s="328"/>
      <c r="P8" s="328"/>
      <c r="Q8" s="328"/>
      <c r="R8" s="328"/>
      <c r="S8" s="328"/>
      <c r="T8" s="328"/>
      <c r="U8" s="308"/>
      <c r="V8" s="362"/>
      <c r="W8" s="364"/>
      <c r="X8" s="370"/>
      <c r="Y8" s="370"/>
      <c r="Z8" s="364"/>
      <c r="AA8" s="364"/>
      <c r="AB8" s="364"/>
      <c r="AC8" s="364"/>
      <c r="AD8" s="309"/>
      <c r="AE8" s="309"/>
      <c r="AF8" s="309"/>
      <c r="AG8" s="309"/>
      <c r="AH8" s="382"/>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row>
    <row r="9" spans="1:75" ht="33" customHeight="1">
      <c r="A9" s="294" t="s">
        <v>236</v>
      </c>
      <c r="B9" s="303"/>
      <c r="C9" s="303"/>
      <c r="D9" s="303"/>
      <c r="E9" s="303"/>
      <c r="F9" s="303"/>
      <c r="G9" s="303"/>
      <c r="H9" s="303"/>
      <c r="I9" s="303"/>
      <c r="J9" s="303"/>
      <c r="K9" s="303"/>
      <c r="L9" s="303"/>
      <c r="M9" s="303"/>
      <c r="N9" s="303"/>
      <c r="O9" s="303"/>
      <c r="P9" s="303"/>
      <c r="Q9" s="303"/>
      <c r="R9" s="303"/>
      <c r="S9" s="303"/>
      <c r="T9" s="303"/>
      <c r="U9" s="303"/>
      <c r="V9" s="362"/>
      <c r="W9" s="364"/>
      <c r="X9" s="370"/>
      <c r="Y9" s="370"/>
      <c r="Z9" s="364"/>
      <c r="AA9" s="364"/>
      <c r="AB9" s="364"/>
      <c r="AC9" s="364"/>
      <c r="AD9" s="309"/>
      <c r="AE9" s="309"/>
      <c r="AF9" s="309"/>
      <c r="AG9" s="309"/>
      <c r="AH9" s="382"/>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row>
    <row r="10" spans="1:75" ht="14.25" customHeight="1">
      <c r="A10" s="295" t="s">
        <v>214</v>
      </c>
      <c r="B10" s="314"/>
      <c r="C10" s="314"/>
      <c r="D10" s="314"/>
      <c r="E10" s="314"/>
      <c r="F10" s="314"/>
      <c r="G10" s="314"/>
      <c r="H10" s="314"/>
      <c r="I10" s="314"/>
      <c r="J10" s="314"/>
      <c r="K10" s="314"/>
      <c r="L10" s="314"/>
      <c r="M10" s="314"/>
      <c r="N10" s="314"/>
      <c r="O10" s="314"/>
      <c r="P10" s="314"/>
      <c r="Q10" s="314"/>
      <c r="R10" s="314"/>
      <c r="S10" s="314"/>
      <c r="T10" s="314"/>
      <c r="U10" s="354"/>
      <c r="V10" s="360"/>
      <c r="W10" s="364"/>
      <c r="X10" s="364"/>
      <c r="Y10" s="364"/>
      <c r="Z10" s="364"/>
      <c r="AA10" s="364"/>
      <c r="AB10" s="364"/>
      <c r="AC10" s="364"/>
      <c r="AD10" s="309"/>
      <c r="AE10" s="309"/>
      <c r="AF10" s="309"/>
      <c r="AG10" s="378"/>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row>
    <row r="11" spans="1:75" ht="8.25" customHeight="1">
      <c r="A11" s="296"/>
      <c r="B11" s="296"/>
      <c r="C11" s="296"/>
      <c r="D11" s="296"/>
      <c r="E11" s="296"/>
      <c r="F11" s="296"/>
      <c r="G11" s="296"/>
      <c r="H11" s="296"/>
      <c r="I11" s="296"/>
      <c r="J11" s="296"/>
      <c r="K11" s="296"/>
      <c r="L11" s="296"/>
      <c r="M11" s="296"/>
      <c r="N11" s="296"/>
      <c r="O11" s="296"/>
      <c r="P11" s="296"/>
      <c r="Q11" s="296"/>
      <c r="R11" s="296"/>
      <c r="S11" s="296"/>
      <c r="T11" s="296"/>
      <c r="U11" s="354"/>
      <c r="V11" s="360"/>
      <c r="W11" s="364"/>
      <c r="X11" s="364"/>
      <c r="Y11" s="364"/>
      <c r="Z11" s="364"/>
      <c r="AA11" s="364"/>
      <c r="AB11" s="364"/>
      <c r="AC11" s="364"/>
      <c r="AD11" s="309"/>
      <c r="AE11" s="309"/>
      <c r="AF11" s="309"/>
      <c r="AG11" s="378"/>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row>
    <row r="12" spans="1:75" ht="120" customHeight="1">
      <c r="A12" s="297" t="s">
        <v>124</v>
      </c>
      <c r="B12" s="297"/>
      <c r="C12" s="297"/>
      <c r="D12" s="297"/>
      <c r="E12" s="297"/>
      <c r="F12" s="297"/>
      <c r="G12" s="297"/>
      <c r="H12" s="297"/>
      <c r="I12" s="297"/>
      <c r="J12" s="297"/>
      <c r="K12" s="297"/>
      <c r="L12" s="297"/>
      <c r="M12" s="297"/>
      <c r="N12" s="297"/>
      <c r="O12" s="297"/>
      <c r="P12" s="297"/>
      <c r="Q12" s="297"/>
      <c r="R12" s="297"/>
      <c r="S12" s="297"/>
      <c r="T12" s="297"/>
      <c r="U12" s="355"/>
      <c r="V12" s="360"/>
      <c r="W12" s="364"/>
      <c r="X12" s="364"/>
      <c r="Y12" s="364"/>
      <c r="Z12" s="364"/>
      <c r="AA12" s="364"/>
      <c r="AB12" s="364"/>
      <c r="AC12" s="364"/>
      <c r="AD12" s="309"/>
      <c r="AE12" s="309"/>
      <c r="AF12" s="309"/>
      <c r="AG12" s="378"/>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row>
    <row r="13" spans="1:75" ht="22.5" customHeight="1">
      <c r="A13" s="298"/>
      <c r="B13" s="298"/>
      <c r="C13" s="298"/>
      <c r="D13" s="298"/>
      <c r="E13" s="298"/>
      <c r="F13" s="298"/>
      <c r="G13" s="298"/>
      <c r="H13" s="298"/>
      <c r="I13" s="298"/>
      <c r="J13" s="298"/>
      <c r="K13" s="298"/>
      <c r="L13" s="298"/>
      <c r="M13" s="298"/>
      <c r="N13" s="298"/>
      <c r="O13" s="298"/>
      <c r="P13" s="298"/>
      <c r="Q13" s="298"/>
      <c r="R13" s="298"/>
      <c r="S13" s="298"/>
      <c r="T13" s="298"/>
      <c r="U13" s="308"/>
      <c r="V13" s="360"/>
      <c r="W13" s="364"/>
      <c r="X13" s="364"/>
      <c r="Y13" s="364"/>
      <c r="Z13" s="364"/>
      <c r="AA13" s="364"/>
      <c r="AB13" s="364"/>
      <c r="AC13" s="364"/>
      <c r="AD13" s="309"/>
      <c r="AE13" s="309"/>
      <c r="AF13" s="309"/>
      <c r="AG13" s="378"/>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row>
    <row r="14" spans="1:75">
      <c r="A14" s="299" t="s">
        <v>123</v>
      </c>
      <c r="B14" s="299"/>
      <c r="C14" s="299"/>
      <c r="D14" s="299"/>
      <c r="E14" s="299"/>
      <c r="F14" s="299"/>
      <c r="G14" s="299"/>
      <c r="H14" s="299"/>
      <c r="I14" s="299"/>
      <c r="J14" s="299"/>
      <c r="K14" s="299"/>
      <c r="L14" s="299"/>
      <c r="M14" s="299"/>
      <c r="N14" s="299"/>
      <c r="O14" s="299"/>
      <c r="P14" s="299"/>
      <c r="Q14" s="299"/>
      <c r="R14" s="299"/>
      <c r="S14" s="299"/>
      <c r="T14" s="299"/>
      <c r="U14" s="308"/>
      <c r="V14" s="360"/>
      <c r="W14" s="364"/>
      <c r="X14" s="364"/>
      <c r="Y14" s="364"/>
      <c r="Z14" s="364"/>
      <c r="AA14" s="364"/>
      <c r="AB14" s="364"/>
      <c r="AC14" s="364"/>
      <c r="AD14" s="309"/>
      <c r="AE14" s="309"/>
      <c r="AF14" s="309"/>
      <c r="AG14" s="309"/>
      <c r="AH14" s="309"/>
      <c r="AI14" s="309"/>
      <c r="AJ14" s="309"/>
      <c r="AK14" s="309"/>
      <c r="AL14" s="309"/>
      <c r="AM14" s="309"/>
      <c r="AN14" s="309"/>
      <c r="AO14" s="309"/>
      <c r="AP14" s="309"/>
      <c r="AQ14" s="364"/>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row>
    <row r="15" spans="1:75" ht="45" customHeight="1">
      <c r="A15" s="300" t="s">
        <v>125</v>
      </c>
      <c r="B15" s="300"/>
      <c r="C15" s="300"/>
      <c r="D15" s="300"/>
      <c r="E15" s="300"/>
      <c r="F15" s="300"/>
      <c r="G15" s="300"/>
      <c r="H15" s="300"/>
      <c r="I15" s="300"/>
      <c r="J15" s="334"/>
      <c r="K15" s="297">
        <f>'第１号様式　申請者情報シート'!D12</f>
        <v>0</v>
      </c>
      <c r="L15" s="297"/>
      <c r="M15" s="297"/>
      <c r="N15" s="297"/>
      <c r="O15" s="297"/>
      <c r="P15" s="297"/>
      <c r="Q15" s="297"/>
      <c r="R15" s="297"/>
      <c r="S15" s="297"/>
      <c r="T15" s="297"/>
      <c r="U15" s="356"/>
      <c r="V15" s="360" t="str">
        <f>IF((K15=0),"第１号様式　申請者情報シートに「会社住所」を入力してください。","")</f>
        <v>第１号様式　申請者情報シートに「会社住所」を入力してください。</v>
      </c>
      <c r="W15" s="366"/>
      <c r="X15" s="364"/>
      <c r="Y15" s="364"/>
      <c r="Z15" s="364"/>
      <c r="AA15" s="364"/>
      <c r="AB15" s="364"/>
      <c r="AC15" s="309"/>
      <c r="AD15" s="309"/>
      <c r="AE15" s="309"/>
      <c r="AF15" s="309"/>
      <c r="AG15" s="378"/>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row>
    <row r="16" spans="1:75" ht="45" customHeight="1">
      <c r="A16" s="297" t="s">
        <v>126</v>
      </c>
      <c r="B16" s="297"/>
      <c r="C16" s="297"/>
      <c r="D16" s="297"/>
      <c r="E16" s="297"/>
      <c r="F16" s="297"/>
      <c r="G16" s="297"/>
      <c r="H16" s="297"/>
      <c r="I16" s="297"/>
      <c r="J16" s="332"/>
      <c r="K16" s="297">
        <f>'第１号様式　申請者情報シート'!D10</f>
        <v>0</v>
      </c>
      <c r="L16" s="297"/>
      <c r="M16" s="297"/>
      <c r="N16" s="297"/>
      <c r="O16" s="297"/>
      <c r="P16" s="297"/>
      <c r="Q16" s="297"/>
      <c r="R16" s="297"/>
      <c r="S16" s="297"/>
      <c r="T16" s="297"/>
      <c r="U16" s="356"/>
      <c r="V16" s="360" t="str">
        <f>IF((K16=0),"第１号様式　申請者情報シートに「会社住所」を入力してください。","")</f>
        <v>第１号様式　申請者情報シートに「会社住所」を入力してください。</v>
      </c>
      <c r="W16" s="366"/>
      <c r="X16" s="364"/>
      <c r="Y16" s="364"/>
      <c r="Z16" s="364"/>
      <c r="AA16" s="364"/>
      <c r="AB16" s="364"/>
      <c r="AC16" s="364"/>
      <c r="AD16" s="309"/>
      <c r="AE16" s="309"/>
      <c r="AF16" s="309"/>
      <c r="AG16" s="378"/>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row>
    <row r="17" spans="1:75" ht="45" customHeight="1">
      <c r="A17" s="297" t="s">
        <v>128</v>
      </c>
      <c r="B17" s="297"/>
      <c r="C17" s="297"/>
      <c r="D17" s="297"/>
      <c r="E17" s="297"/>
      <c r="F17" s="297"/>
      <c r="G17" s="297"/>
      <c r="H17" s="297"/>
      <c r="I17" s="332"/>
      <c r="J17" s="332"/>
      <c r="K17" s="297">
        <f>'第１号様式　申請者情報シート'!D11</f>
        <v>0</v>
      </c>
      <c r="L17" s="297"/>
      <c r="M17" s="297"/>
      <c r="N17" s="297"/>
      <c r="O17" s="297"/>
      <c r="P17" s="297"/>
      <c r="Q17" s="297"/>
      <c r="R17" s="297"/>
      <c r="S17" s="297"/>
      <c r="T17" s="297"/>
      <c r="U17" s="356"/>
      <c r="V17" s="360" t="str">
        <f>IF((K17=0),"第１号様式　申請者情報シートに「代表者名」を入力してください。","")</f>
        <v>第１号様式　申請者情報シートに「代表者名」を入力してください。</v>
      </c>
      <c r="W17" s="366"/>
      <c r="X17" s="364"/>
      <c r="Y17" s="364"/>
      <c r="Z17" s="364"/>
      <c r="AA17" s="364"/>
      <c r="AB17" s="364"/>
      <c r="AC17" s="364"/>
      <c r="AD17" s="309"/>
      <c r="AE17" s="309"/>
      <c r="AF17" s="309"/>
      <c r="AG17" s="378"/>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row>
    <row r="18" spans="1:75" ht="13.5" customHeight="1">
      <c r="A18" s="301"/>
      <c r="B18" s="301"/>
      <c r="C18" s="301"/>
      <c r="D18" s="301"/>
      <c r="E18" s="299"/>
      <c r="F18" s="299"/>
      <c r="G18" s="299"/>
      <c r="H18" s="299"/>
      <c r="I18" s="299"/>
      <c r="J18" s="299"/>
      <c r="K18" s="299"/>
      <c r="L18" s="299"/>
      <c r="M18" s="299"/>
      <c r="N18" s="299"/>
      <c r="O18" s="299"/>
      <c r="P18" s="299"/>
      <c r="Q18" s="299"/>
      <c r="R18" s="299"/>
      <c r="S18" s="299"/>
      <c r="T18" s="299"/>
      <c r="U18" s="308"/>
      <c r="V18" s="360"/>
      <c r="W18" s="364"/>
      <c r="X18" s="364"/>
      <c r="Y18" s="364"/>
      <c r="Z18" s="364"/>
      <c r="AA18" s="364"/>
      <c r="AB18" s="364"/>
      <c r="AC18" s="364"/>
      <c r="AD18" s="309"/>
      <c r="AE18" s="309"/>
      <c r="AF18" s="309"/>
      <c r="AG18" s="378"/>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row>
    <row r="19" spans="1:75" ht="20.100000000000001" customHeight="1">
      <c r="A19" s="302" t="s">
        <v>129</v>
      </c>
      <c r="B19" s="289"/>
      <c r="C19" s="301" t="s">
        <v>132</v>
      </c>
      <c r="D19" s="301"/>
      <c r="E19" s="301"/>
      <c r="F19" s="301"/>
      <c r="G19" s="301"/>
      <c r="H19" s="301"/>
      <c r="I19" s="301"/>
      <c r="J19" s="335"/>
      <c r="K19" s="335"/>
      <c r="L19" s="289"/>
      <c r="M19" s="339">
        <f>'第２号様式　ツアー情報'!K38</f>
        <v>0</v>
      </c>
      <c r="N19" s="339"/>
      <c r="O19" s="339"/>
      <c r="P19" s="339"/>
      <c r="Q19" s="339"/>
      <c r="R19" s="346" t="s">
        <v>135</v>
      </c>
      <c r="S19" s="299"/>
      <c r="T19" s="299"/>
      <c r="U19" s="308"/>
      <c r="V19" s="360" t="str">
        <f>IF(OR(M19="",M19=0),"第２号様式　ツアー情報を入力してください。","")</f>
        <v>第２号様式　ツアー情報を入力してください。</v>
      </c>
      <c r="W19" s="364"/>
      <c r="X19" s="372"/>
      <c r="Y19" s="364"/>
      <c r="Z19" s="364"/>
      <c r="AA19" s="364"/>
      <c r="AB19" s="364"/>
      <c r="AC19" s="364"/>
      <c r="AD19" s="364"/>
      <c r="AE19" s="309"/>
      <c r="AF19" s="309"/>
      <c r="AG19" s="378"/>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c r="BV19" s="309"/>
      <c r="BW19" s="309"/>
    </row>
    <row r="20" spans="1:75" ht="20.25" customHeight="1">
      <c r="A20" s="302"/>
      <c r="B20" s="289"/>
      <c r="C20" s="321" t="s">
        <v>237</v>
      </c>
      <c r="D20" s="327"/>
      <c r="E20" s="327"/>
      <c r="F20" s="327"/>
      <c r="G20" s="327"/>
      <c r="H20" s="327"/>
      <c r="I20" s="327"/>
      <c r="J20" s="335"/>
      <c r="K20" s="335"/>
      <c r="L20" s="289"/>
      <c r="M20" s="335"/>
      <c r="N20" s="335"/>
      <c r="O20" s="335"/>
      <c r="P20" s="335"/>
      <c r="Q20" s="335"/>
      <c r="R20" s="347"/>
      <c r="S20" s="299"/>
      <c r="T20" s="299"/>
      <c r="U20" s="308"/>
      <c r="V20" s="360"/>
      <c r="W20" s="364"/>
      <c r="X20" s="372"/>
      <c r="Y20" s="364"/>
      <c r="Z20" s="364"/>
      <c r="AA20" s="364"/>
      <c r="AB20" s="364"/>
      <c r="AC20" s="364"/>
      <c r="AD20" s="364"/>
      <c r="AE20" s="309"/>
      <c r="AF20" s="309"/>
      <c r="AG20" s="378"/>
      <c r="AH20" s="309"/>
      <c r="AI20" s="309"/>
      <c r="AJ20" s="309"/>
      <c r="AK20" s="309"/>
      <c r="AL20" s="309"/>
      <c r="AM20" s="309"/>
      <c r="AN20" s="309"/>
      <c r="AO20" s="309"/>
      <c r="AP20" s="309"/>
      <c r="AQ20" s="309"/>
      <c r="AR20" s="309"/>
      <c r="AS20" s="309"/>
      <c r="AT20" s="309"/>
      <c r="AU20" s="309"/>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c r="BV20" s="309"/>
      <c r="BW20" s="309"/>
    </row>
    <row r="21" spans="1:75" ht="5.0999999999999996" customHeight="1">
      <c r="A21" s="303"/>
      <c r="B21" s="315"/>
      <c r="C21" s="289"/>
      <c r="D21" s="289"/>
      <c r="E21" s="289"/>
      <c r="F21" s="289"/>
      <c r="G21" s="289"/>
      <c r="H21" s="289"/>
      <c r="I21" s="289"/>
      <c r="J21" s="336"/>
      <c r="K21" s="336"/>
      <c r="L21" s="299"/>
      <c r="M21" s="299"/>
      <c r="N21" s="299"/>
      <c r="O21" s="299"/>
      <c r="P21" s="299"/>
      <c r="Q21" s="299"/>
      <c r="R21" s="299"/>
      <c r="S21" s="299"/>
      <c r="T21" s="299"/>
      <c r="U21" s="308"/>
      <c r="V21" s="360"/>
      <c r="W21" s="367"/>
      <c r="X21" s="364"/>
      <c r="Y21" s="364"/>
      <c r="Z21" s="367"/>
      <c r="AA21" s="367"/>
      <c r="AB21" s="367"/>
      <c r="AC21" s="364"/>
      <c r="AD21" s="376"/>
      <c r="AE21" s="309"/>
      <c r="AF21" s="309"/>
      <c r="AG21" s="378"/>
      <c r="AH21" s="309"/>
      <c r="AI21" s="309"/>
      <c r="AJ21" s="309"/>
      <c r="AK21" s="309"/>
      <c r="AL21" s="309"/>
      <c r="AM21" s="309"/>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309"/>
      <c r="BM21" s="309"/>
      <c r="BN21" s="309"/>
      <c r="BO21" s="309"/>
      <c r="BP21" s="309"/>
      <c r="BQ21" s="309"/>
      <c r="BR21" s="309"/>
      <c r="BS21" s="309"/>
      <c r="BT21" s="309"/>
      <c r="BU21" s="309"/>
      <c r="BV21" s="309"/>
      <c r="BW21" s="309"/>
    </row>
    <row r="22" spans="1:75" ht="20.100000000000001" customHeight="1">
      <c r="A22" s="304" t="s">
        <v>60</v>
      </c>
      <c r="B22" s="316"/>
      <c r="C22" s="322" t="s">
        <v>133</v>
      </c>
      <c r="D22" s="322"/>
      <c r="E22" s="322"/>
      <c r="F22" s="322"/>
      <c r="G22" s="322"/>
      <c r="H22" s="322"/>
      <c r="I22" s="322"/>
      <c r="J22" s="337"/>
      <c r="K22" s="337"/>
      <c r="L22" s="337"/>
      <c r="M22" s="340">
        <f>MIN('第２号様式　ツアー情報'!F18:F37)</f>
        <v>0</v>
      </c>
      <c r="N22" s="340"/>
      <c r="O22" s="340"/>
      <c r="P22" s="340"/>
      <c r="Q22" s="340"/>
      <c r="R22" s="340"/>
      <c r="S22" s="348" t="s">
        <v>136</v>
      </c>
      <c r="T22" s="350">
        <f>MAX('第２号様式　ツアー情報'!G18:G37)</f>
        <v>0</v>
      </c>
      <c r="U22" s="357"/>
      <c r="V22" s="360" t="str">
        <f>IF((M22=0),"第２号様式　ツアー情報に「旅行開始日」を入力してください。","")</f>
        <v>第２号様式　ツアー情報に「旅行開始日」を入力してください。</v>
      </c>
      <c r="W22" s="364"/>
      <c r="X22" s="372"/>
      <c r="Y22" s="364"/>
      <c r="Z22" s="372"/>
      <c r="AA22" s="372"/>
      <c r="AB22" s="372"/>
      <c r="AC22" s="372"/>
      <c r="AD22" s="309"/>
      <c r="AE22" s="309"/>
      <c r="AF22" s="309"/>
      <c r="AG22" s="378"/>
      <c r="AH22" s="309"/>
      <c r="AI22" s="309"/>
      <c r="AJ22" s="309"/>
      <c r="AK22" s="309"/>
      <c r="AL22" s="309"/>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9"/>
      <c r="BI22" s="309"/>
      <c r="BJ22" s="309"/>
      <c r="BK22" s="309"/>
      <c r="BL22" s="309"/>
      <c r="BM22" s="309"/>
      <c r="BN22" s="309"/>
      <c r="BO22" s="309"/>
      <c r="BP22" s="309"/>
      <c r="BQ22" s="309"/>
      <c r="BR22" s="309"/>
      <c r="BS22" s="309"/>
      <c r="BT22" s="309"/>
      <c r="BU22" s="309"/>
      <c r="BV22" s="309"/>
      <c r="BW22" s="309"/>
    </row>
    <row r="23" spans="1:75" ht="20.100000000000001" customHeight="1">
      <c r="A23" s="303"/>
      <c r="B23" s="315"/>
      <c r="C23" s="321" t="s">
        <v>134</v>
      </c>
      <c r="D23" s="327"/>
      <c r="E23" s="327"/>
      <c r="F23" s="327"/>
      <c r="G23" s="327"/>
      <c r="H23" s="327"/>
      <c r="I23" s="327"/>
      <c r="J23" s="336"/>
      <c r="K23" s="336"/>
      <c r="L23" s="299"/>
      <c r="M23" s="341"/>
      <c r="N23" s="341"/>
      <c r="O23" s="341"/>
      <c r="P23" s="341"/>
      <c r="Q23" s="341"/>
      <c r="R23" s="341"/>
      <c r="S23" s="299"/>
      <c r="T23" s="299"/>
      <c r="U23" s="308"/>
      <c r="V23" s="360" t="str">
        <f>IF((M22=0),"第２号様式　ツアー情報に「旅行終了日」を入力してください。","")</f>
        <v>第２号様式　ツアー情報に「旅行終了日」を入力してください。</v>
      </c>
      <c r="W23" s="368"/>
      <c r="X23" s="373"/>
      <c r="Y23" s="372"/>
      <c r="Z23" s="372"/>
      <c r="AA23" s="374"/>
      <c r="AB23" s="373"/>
      <c r="AC23" s="373"/>
      <c r="AD23" s="308"/>
      <c r="AE23" s="308"/>
      <c r="AF23" s="308"/>
      <c r="AG23" s="378"/>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row>
    <row r="24" spans="1:75" ht="5.0999999999999996" customHeight="1">
      <c r="A24" s="296"/>
      <c r="B24" s="306"/>
      <c r="C24" s="306"/>
      <c r="D24" s="306"/>
      <c r="E24" s="328"/>
      <c r="F24" s="328"/>
      <c r="G24" s="290"/>
      <c r="H24" s="331"/>
      <c r="I24" s="331"/>
      <c r="J24" s="331"/>
      <c r="K24" s="331"/>
      <c r="L24" s="328"/>
      <c r="M24" s="328"/>
      <c r="N24" s="328"/>
      <c r="O24" s="328"/>
      <c r="P24" s="328"/>
      <c r="Q24" s="328"/>
      <c r="R24" s="328"/>
      <c r="S24" s="328"/>
      <c r="T24" s="328"/>
      <c r="U24" s="308"/>
      <c r="V24" s="360"/>
      <c r="W24" s="368"/>
      <c r="X24" s="373"/>
      <c r="Y24" s="372"/>
      <c r="Z24" s="372"/>
      <c r="AA24" s="374"/>
      <c r="AB24" s="373"/>
      <c r="AC24" s="373"/>
      <c r="AD24" s="308"/>
      <c r="AE24" s="308"/>
      <c r="AF24" s="308"/>
      <c r="AG24" s="378"/>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row>
    <row r="25" spans="1:75" ht="20.25" customHeight="1">
      <c r="A25" s="305"/>
      <c r="B25" s="317"/>
      <c r="C25" s="323"/>
      <c r="D25" s="323"/>
      <c r="E25" s="323"/>
      <c r="F25" s="323"/>
      <c r="G25" s="323"/>
      <c r="H25" s="323"/>
      <c r="I25" s="323"/>
      <c r="J25" s="338"/>
      <c r="K25" s="338"/>
      <c r="L25" s="338"/>
      <c r="S25" s="349"/>
      <c r="T25" s="349"/>
      <c r="U25" s="357"/>
      <c r="V25" s="362"/>
      <c r="W25" s="364"/>
      <c r="X25" s="364"/>
      <c r="Y25" s="364"/>
      <c r="Z25" s="364"/>
      <c r="AA25" s="364"/>
      <c r="AB25" s="364"/>
      <c r="AC25" s="364"/>
      <c r="AD25" s="309"/>
      <c r="AE25" s="309"/>
      <c r="AF25" s="309"/>
      <c r="AG25" s="378"/>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row>
    <row r="26" spans="1:75" s="289" customFormat="1" ht="15" customHeight="1">
      <c r="A26" s="302" t="s">
        <v>131</v>
      </c>
      <c r="B26" s="299"/>
      <c r="C26" s="324" t="s">
        <v>115</v>
      </c>
      <c r="D26" s="324"/>
      <c r="E26" s="324"/>
      <c r="F26" s="324"/>
      <c r="G26" s="324"/>
      <c r="H26" s="324"/>
      <c r="I26" s="324"/>
      <c r="J26" s="324"/>
      <c r="K26" s="324"/>
      <c r="L26" s="324"/>
      <c r="M26" s="324"/>
      <c r="N26" s="324"/>
      <c r="O26" s="324"/>
      <c r="P26" s="324"/>
      <c r="Q26" s="324"/>
      <c r="R26" s="324"/>
      <c r="S26" s="324"/>
      <c r="T26" s="324"/>
      <c r="U26" s="358"/>
      <c r="V26" s="363"/>
      <c r="W26" s="359"/>
      <c r="X26" s="359"/>
      <c r="Y26" s="359"/>
      <c r="Z26" s="359"/>
      <c r="AA26" s="359"/>
      <c r="AB26" s="359"/>
      <c r="AC26" s="359"/>
      <c r="AD26" s="377"/>
      <c r="AE26" s="377"/>
      <c r="AF26" s="377"/>
      <c r="AG26" s="379"/>
      <c r="AH26" s="377"/>
      <c r="AI26" s="377"/>
      <c r="AJ26" s="377"/>
      <c r="AK26" s="377"/>
      <c r="AL26" s="377"/>
      <c r="AM26" s="377"/>
      <c r="AN26" s="377"/>
      <c r="AO26" s="377"/>
      <c r="AP26" s="377"/>
      <c r="AQ26" s="377"/>
      <c r="AR26" s="377"/>
      <c r="AS26" s="377"/>
      <c r="AT26" s="377"/>
      <c r="AU26" s="377"/>
      <c r="AV26" s="377"/>
      <c r="AW26" s="377"/>
      <c r="AX26" s="377"/>
      <c r="AY26" s="377"/>
      <c r="AZ26" s="377"/>
      <c r="BA26" s="377"/>
      <c r="BB26" s="377"/>
      <c r="BC26" s="377"/>
      <c r="BD26" s="377"/>
      <c r="BE26" s="377"/>
      <c r="BF26" s="377"/>
      <c r="BG26" s="377"/>
      <c r="BH26" s="377"/>
      <c r="BI26" s="377"/>
      <c r="BJ26" s="377"/>
      <c r="BK26" s="377"/>
      <c r="BL26" s="377"/>
      <c r="BM26" s="377"/>
      <c r="BN26" s="377"/>
      <c r="BO26" s="377"/>
      <c r="BP26" s="377"/>
      <c r="BQ26" s="377"/>
      <c r="BR26" s="377"/>
      <c r="BS26" s="377"/>
      <c r="BT26" s="377"/>
      <c r="BU26" s="377"/>
      <c r="BV26" s="377"/>
      <c r="BW26" s="377"/>
    </row>
    <row r="27" spans="1:75" s="289" customFormat="1" ht="143.25" customHeight="1">
      <c r="A27" s="303"/>
      <c r="B27" s="318" t="s">
        <v>98</v>
      </c>
      <c r="C27" s="325"/>
      <c r="D27" s="325"/>
      <c r="E27" s="325"/>
      <c r="F27" s="325"/>
      <c r="G27" s="325"/>
      <c r="H27" s="325"/>
      <c r="I27" s="325"/>
      <c r="J27" s="325"/>
      <c r="K27" s="325"/>
      <c r="L27" s="325"/>
      <c r="M27" s="325"/>
      <c r="N27" s="325"/>
      <c r="O27" s="325"/>
      <c r="P27" s="325"/>
      <c r="Q27" s="325"/>
      <c r="R27" s="325"/>
      <c r="S27" s="325"/>
      <c r="T27" s="325"/>
      <c r="U27" s="359"/>
      <c r="V27" s="363"/>
      <c r="W27" s="359"/>
      <c r="X27" s="359"/>
      <c r="Y27" s="359"/>
      <c r="Z27" s="359"/>
      <c r="AA27" s="359"/>
      <c r="AB27" s="359"/>
      <c r="AC27" s="359"/>
      <c r="AD27" s="377"/>
      <c r="AE27" s="377"/>
      <c r="AF27" s="377"/>
      <c r="AG27" s="379"/>
      <c r="AH27" s="377"/>
      <c r="AI27" s="377"/>
      <c r="AJ27" s="377"/>
      <c r="AK27" s="377"/>
      <c r="AL27" s="377"/>
      <c r="AM27" s="377"/>
      <c r="AN27" s="377"/>
      <c r="AO27" s="377"/>
      <c r="AP27" s="377"/>
      <c r="AQ27" s="377"/>
      <c r="AR27" s="377"/>
      <c r="AS27" s="377"/>
      <c r="AT27" s="377"/>
      <c r="AU27" s="377"/>
      <c r="AV27" s="377"/>
      <c r="AW27" s="377"/>
      <c r="AX27" s="377"/>
      <c r="AY27" s="377"/>
      <c r="AZ27" s="377"/>
      <c r="BA27" s="377"/>
      <c r="BB27" s="377"/>
      <c r="BC27" s="377"/>
      <c r="BD27" s="377"/>
      <c r="BE27" s="377"/>
      <c r="BF27" s="377"/>
      <c r="BG27" s="377"/>
      <c r="BH27" s="377"/>
      <c r="BI27" s="377"/>
      <c r="BJ27" s="377"/>
      <c r="BK27" s="377"/>
      <c r="BL27" s="377"/>
      <c r="BM27" s="377"/>
      <c r="BN27" s="377"/>
      <c r="BO27" s="377"/>
      <c r="BP27" s="377"/>
      <c r="BQ27" s="377"/>
      <c r="BR27" s="377"/>
      <c r="BS27" s="377"/>
      <c r="BT27" s="377"/>
      <c r="BU27" s="377"/>
      <c r="BV27" s="377"/>
      <c r="BW27" s="377"/>
    </row>
    <row r="28" spans="1:75" ht="49.5" customHeight="1">
      <c r="A28" s="306"/>
      <c r="B28" s="306"/>
      <c r="C28" s="326"/>
      <c r="D28" s="326"/>
      <c r="E28" s="326"/>
      <c r="F28" s="326"/>
      <c r="G28" s="326"/>
      <c r="H28" s="326"/>
      <c r="I28" s="326"/>
      <c r="J28" s="326"/>
      <c r="K28" s="326"/>
      <c r="L28" s="326"/>
      <c r="M28" s="326"/>
      <c r="N28" s="326"/>
      <c r="O28" s="326"/>
      <c r="P28" s="326"/>
      <c r="Q28" s="326"/>
      <c r="R28" s="326"/>
      <c r="S28" s="326"/>
      <c r="T28" s="326"/>
      <c r="U28" s="308"/>
      <c r="V28" s="360"/>
      <c r="W28" s="364"/>
      <c r="X28" s="364"/>
      <c r="Y28" s="364"/>
      <c r="Z28" s="364"/>
      <c r="AA28" s="364"/>
      <c r="AB28" s="364"/>
      <c r="AC28" s="364"/>
      <c r="AD28" s="309"/>
      <c r="AE28" s="309"/>
      <c r="AF28" s="309"/>
      <c r="AG28" s="380"/>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row>
    <row r="29" spans="1:75">
      <c r="A29" s="307"/>
      <c r="B29" s="307"/>
      <c r="C29" s="307"/>
      <c r="D29" s="307"/>
      <c r="E29" s="308"/>
      <c r="F29" s="308"/>
      <c r="G29" s="308"/>
      <c r="H29" s="308"/>
      <c r="I29" s="308"/>
      <c r="J29" s="308"/>
      <c r="K29" s="308"/>
      <c r="L29" s="308"/>
      <c r="M29" s="308"/>
      <c r="N29" s="308"/>
      <c r="O29" s="308"/>
      <c r="P29" s="308"/>
      <c r="Q29" s="308"/>
      <c r="R29" s="308"/>
      <c r="S29" s="308"/>
      <c r="T29" s="308"/>
      <c r="U29" s="308"/>
      <c r="V29" s="360"/>
      <c r="W29" s="364"/>
      <c r="X29" s="364"/>
      <c r="Y29" s="364"/>
      <c r="Z29" s="364"/>
      <c r="AA29" s="364"/>
      <c r="AB29" s="364"/>
      <c r="AC29" s="364"/>
      <c r="AD29" s="309"/>
      <c r="AE29" s="309"/>
      <c r="AF29" s="309"/>
      <c r="AG29" s="380"/>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row>
    <row r="30" spans="1:75">
      <c r="A30" s="308"/>
      <c r="B30" s="308"/>
      <c r="C30" s="308"/>
      <c r="D30" s="308"/>
      <c r="E30" s="308"/>
      <c r="F30" s="308"/>
      <c r="G30" s="308"/>
      <c r="H30" s="308"/>
      <c r="I30" s="308"/>
      <c r="J30" s="308"/>
      <c r="K30" s="308"/>
      <c r="L30" s="308"/>
      <c r="M30" s="308"/>
      <c r="N30" s="308"/>
      <c r="O30" s="308"/>
      <c r="P30" s="308"/>
      <c r="Q30" s="308"/>
      <c r="R30" s="308"/>
      <c r="S30" s="308"/>
      <c r="T30" s="308"/>
      <c r="U30" s="308"/>
      <c r="V30" s="360"/>
      <c r="W30" s="364"/>
      <c r="X30" s="364"/>
      <c r="Y30" s="364"/>
      <c r="Z30" s="364"/>
      <c r="AA30" s="364"/>
      <c r="AB30" s="364"/>
      <c r="AC30" s="364"/>
      <c r="AD30" s="309"/>
      <c r="AE30" s="309"/>
      <c r="AF30" s="309"/>
      <c r="AG30" s="380"/>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09"/>
      <c r="BU30" s="309"/>
      <c r="BV30" s="309"/>
      <c r="BW30" s="309"/>
    </row>
    <row r="31" spans="1:75">
      <c r="A31" s="307"/>
      <c r="B31" s="307"/>
      <c r="C31" s="307"/>
      <c r="D31" s="307"/>
      <c r="E31" s="308"/>
      <c r="F31" s="308"/>
      <c r="G31" s="308"/>
      <c r="H31" s="308"/>
      <c r="I31" s="308"/>
      <c r="J31" s="308"/>
      <c r="K31" s="308"/>
      <c r="L31" s="308"/>
      <c r="M31" s="308"/>
      <c r="N31" s="308"/>
      <c r="O31" s="308"/>
      <c r="P31" s="308"/>
      <c r="Q31" s="308"/>
      <c r="R31" s="308"/>
      <c r="S31" s="308"/>
      <c r="T31" s="308"/>
      <c r="U31" s="308"/>
      <c r="V31" s="362"/>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09"/>
    </row>
    <row r="32" spans="1:75">
      <c r="A32" s="307"/>
      <c r="B32" s="307"/>
      <c r="C32" s="307"/>
      <c r="D32" s="307"/>
      <c r="E32" s="308"/>
      <c r="F32" s="308"/>
      <c r="G32" s="308"/>
      <c r="H32" s="308"/>
      <c r="I32" s="308"/>
      <c r="J32" s="308"/>
      <c r="K32" s="308"/>
      <c r="L32" s="308"/>
      <c r="M32" s="308"/>
      <c r="N32" s="308"/>
      <c r="O32" s="308"/>
      <c r="P32" s="308"/>
      <c r="Q32" s="308"/>
      <c r="R32" s="308"/>
      <c r="S32" s="308"/>
      <c r="T32" s="308"/>
      <c r="U32" s="308"/>
      <c r="V32" s="360"/>
      <c r="W32" s="364"/>
      <c r="X32" s="364"/>
      <c r="Y32" s="364"/>
      <c r="Z32" s="364"/>
      <c r="AA32" s="364"/>
      <c r="AB32" s="364"/>
      <c r="AC32" s="364"/>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09"/>
      <c r="BU32" s="309"/>
      <c r="BV32" s="309"/>
      <c r="BW32" s="309"/>
    </row>
    <row r="33" spans="1:75">
      <c r="A33" s="309"/>
      <c r="B33" s="309"/>
      <c r="C33" s="309"/>
      <c r="D33" s="309"/>
      <c r="E33" s="309"/>
      <c r="F33" s="309"/>
      <c r="G33" s="309"/>
      <c r="H33" s="309"/>
      <c r="I33" s="309"/>
      <c r="J33" s="309"/>
      <c r="K33" s="309"/>
      <c r="L33" s="309"/>
      <c r="M33" s="309"/>
      <c r="N33" s="309"/>
      <c r="O33" s="309"/>
      <c r="P33" s="309"/>
      <c r="Q33" s="309"/>
      <c r="R33" s="309"/>
      <c r="S33" s="309"/>
      <c r="T33" s="309"/>
      <c r="U33" s="309"/>
      <c r="V33" s="360"/>
      <c r="W33" s="364"/>
      <c r="X33" s="364"/>
      <c r="Y33" s="364"/>
      <c r="Z33" s="364"/>
      <c r="AA33" s="364"/>
      <c r="AB33" s="364"/>
      <c r="AC33" s="364"/>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row>
    <row r="34" spans="1:75">
      <c r="A34" s="309"/>
      <c r="B34" s="309"/>
      <c r="C34" s="309"/>
      <c r="D34" s="309"/>
      <c r="E34" s="309"/>
      <c r="F34" s="309"/>
      <c r="G34" s="309"/>
      <c r="H34" s="309"/>
      <c r="I34" s="309"/>
      <c r="J34" s="309"/>
      <c r="K34" s="309"/>
      <c r="L34" s="309"/>
      <c r="M34" s="309"/>
      <c r="N34" s="309"/>
      <c r="O34" s="309"/>
      <c r="P34" s="309"/>
      <c r="Q34" s="309"/>
      <c r="R34" s="309"/>
      <c r="S34" s="309"/>
      <c r="T34" s="309"/>
      <c r="U34" s="309"/>
      <c r="V34" s="360"/>
      <c r="W34" s="364"/>
      <c r="X34" s="364"/>
      <c r="Y34" s="364"/>
      <c r="Z34" s="364"/>
      <c r="AA34" s="364"/>
      <c r="AB34" s="364"/>
      <c r="AC34" s="364"/>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row>
    <row r="35" spans="1:75">
      <c r="A35" s="309"/>
      <c r="B35" s="309"/>
      <c r="C35" s="309"/>
      <c r="D35" s="309"/>
      <c r="E35" s="309"/>
      <c r="F35" s="309"/>
      <c r="G35" s="309"/>
      <c r="H35" s="309"/>
      <c r="I35" s="309"/>
      <c r="J35" s="309"/>
      <c r="K35" s="309"/>
      <c r="L35" s="309"/>
      <c r="M35" s="309"/>
      <c r="N35" s="309"/>
      <c r="O35" s="309"/>
      <c r="P35" s="309"/>
      <c r="Q35" s="309"/>
      <c r="R35" s="309"/>
      <c r="S35" s="309"/>
      <c r="T35" s="309"/>
      <c r="U35" s="309"/>
      <c r="V35" s="360"/>
      <c r="W35" s="364"/>
      <c r="X35" s="364"/>
      <c r="Y35" s="364"/>
      <c r="Z35" s="364"/>
      <c r="AA35" s="364"/>
      <c r="AB35" s="364"/>
      <c r="AC35" s="364"/>
      <c r="AD35" s="309"/>
      <c r="AE35" s="309"/>
      <c r="AF35" s="309"/>
      <c r="AG35" s="378"/>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row>
    <row r="36" spans="1:75">
      <c r="A36" s="309"/>
      <c r="B36" s="309"/>
      <c r="C36" s="309"/>
      <c r="D36" s="309"/>
      <c r="E36" s="309"/>
      <c r="F36" s="309"/>
      <c r="G36" s="309"/>
      <c r="H36" s="309"/>
      <c r="I36" s="309"/>
      <c r="J36" s="309"/>
      <c r="K36" s="309"/>
      <c r="L36" s="309"/>
      <c r="M36" s="309"/>
      <c r="N36" s="309"/>
      <c r="O36" s="309"/>
      <c r="P36" s="309"/>
      <c r="Q36" s="309"/>
      <c r="R36" s="309"/>
      <c r="S36" s="309"/>
      <c r="T36" s="309"/>
      <c r="U36" s="309"/>
      <c r="V36" s="360"/>
      <c r="W36" s="364"/>
      <c r="X36" s="364"/>
      <c r="Y36" s="364"/>
      <c r="Z36" s="364"/>
      <c r="AA36" s="364"/>
      <c r="AB36" s="364"/>
      <c r="AC36" s="364"/>
      <c r="AD36" s="309"/>
      <c r="AE36" s="309"/>
      <c r="AF36" s="309"/>
      <c r="AG36" s="378"/>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row>
    <row r="37" spans="1:75">
      <c r="A37" s="309"/>
      <c r="B37" s="309"/>
      <c r="C37" s="309"/>
      <c r="D37" s="309"/>
      <c r="E37" s="309"/>
      <c r="F37" s="309"/>
      <c r="G37" s="309"/>
      <c r="H37" s="309"/>
      <c r="I37" s="309"/>
      <c r="J37" s="309"/>
      <c r="K37" s="309"/>
      <c r="L37" s="309"/>
      <c r="M37" s="309"/>
      <c r="N37" s="309"/>
      <c r="O37" s="309"/>
      <c r="P37" s="309"/>
      <c r="Q37" s="309"/>
      <c r="R37" s="309"/>
      <c r="S37" s="309"/>
      <c r="T37" s="309"/>
      <c r="U37" s="309"/>
      <c r="V37" s="362"/>
      <c r="W37" s="309"/>
      <c r="X37" s="309"/>
      <c r="Y37" s="309"/>
      <c r="Z37" s="309"/>
      <c r="AA37" s="309"/>
      <c r="AB37" s="309"/>
      <c r="AC37" s="309"/>
      <c r="AD37" s="309"/>
      <c r="AE37" s="309"/>
      <c r="AF37" s="309"/>
      <c r="AG37" s="378"/>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row>
    <row r="38" spans="1:75">
      <c r="A38" s="309"/>
      <c r="B38" s="309"/>
      <c r="C38" s="309"/>
      <c r="D38" s="309"/>
      <c r="E38" s="309"/>
      <c r="F38" s="309"/>
      <c r="G38" s="309"/>
      <c r="H38" s="309"/>
      <c r="I38" s="309"/>
      <c r="J38" s="309"/>
      <c r="K38" s="309"/>
      <c r="L38" s="309"/>
      <c r="M38" s="309"/>
      <c r="N38" s="309"/>
      <c r="O38" s="309"/>
      <c r="P38" s="309"/>
      <c r="Q38" s="309"/>
      <c r="R38" s="309"/>
      <c r="S38" s="309"/>
      <c r="T38" s="309"/>
      <c r="U38" s="309"/>
      <c r="V38" s="362"/>
      <c r="W38" s="309"/>
      <c r="X38" s="309"/>
      <c r="Y38" s="309"/>
      <c r="Z38" s="309"/>
      <c r="AA38" s="309"/>
      <c r="AB38" s="309"/>
      <c r="AC38" s="309"/>
      <c r="AD38" s="309"/>
      <c r="AE38" s="309"/>
      <c r="AF38" s="309"/>
      <c r="AG38" s="378"/>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row>
    <row r="39" spans="1:75">
      <c r="A39" s="309"/>
      <c r="B39" s="309"/>
      <c r="C39" s="309"/>
      <c r="D39" s="309"/>
      <c r="E39" s="309"/>
      <c r="F39" s="309"/>
      <c r="G39" s="309"/>
      <c r="H39" s="309"/>
      <c r="I39" s="309"/>
      <c r="J39" s="309"/>
      <c r="K39" s="309"/>
      <c r="L39" s="309"/>
      <c r="M39" s="309"/>
      <c r="N39" s="309"/>
      <c r="O39" s="309"/>
      <c r="P39" s="309"/>
      <c r="Q39" s="309"/>
      <c r="R39" s="309"/>
      <c r="S39" s="309"/>
      <c r="T39" s="309"/>
      <c r="U39" s="309"/>
      <c r="V39" s="362"/>
      <c r="W39" s="309"/>
      <c r="X39" s="309"/>
      <c r="Y39" s="309"/>
      <c r="Z39" s="309"/>
      <c r="AA39" s="309"/>
      <c r="AB39" s="309"/>
      <c r="AC39" s="309"/>
      <c r="AD39" s="309"/>
      <c r="AE39" s="309"/>
      <c r="AF39" s="309"/>
      <c r="AG39" s="378"/>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row>
    <row r="40" spans="1:75">
      <c r="A40" s="309"/>
      <c r="B40" s="309"/>
      <c r="C40" s="309"/>
      <c r="D40" s="309"/>
      <c r="E40" s="309"/>
      <c r="F40" s="309"/>
      <c r="G40" s="309"/>
      <c r="H40" s="309"/>
      <c r="I40" s="309"/>
      <c r="J40" s="309"/>
      <c r="K40" s="309"/>
      <c r="L40" s="309"/>
      <c r="M40" s="309"/>
      <c r="N40" s="309"/>
      <c r="O40" s="309"/>
      <c r="P40" s="309"/>
      <c r="Q40" s="309"/>
      <c r="R40" s="309"/>
      <c r="S40" s="309"/>
      <c r="T40" s="309"/>
      <c r="U40" s="309"/>
      <c r="V40" s="362"/>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c r="BV40" s="309"/>
      <c r="BW40" s="309"/>
    </row>
    <row r="41" spans="1:75">
      <c r="A41" s="309"/>
      <c r="B41" s="309"/>
      <c r="C41" s="309"/>
      <c r="D41" s="309"/>
      <c r="E41" s="309"/>
      <c r="F41" s="309"/>
      <c r="G41" s="309"/>
      <c r="H41" s="309"/>
      <c r="I41" s="309"/>
      <c r="J41" s="309"/>
      <c r="K41" s="309"/>
      <c r="L41" s="309"/>
      <c r="M41" s="309"/>
      <c r="N41" s="309"/>
      <c r="O41" s="309"/>
      <c r="P41" s="309"/>
      <c r="Q41" s="309"/>
      <c r="R41" s="309"/>
      <c r="S41" s="309"/>
      <c r="T41" s="309"/>
      <c r="U41" s="309"/>
      <c r="V41" s="362"/>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09"/>
      <c r="BR41" s="309"/>
      <c r="BS41" s="309"/>
      <c r="BT41" s="309"/>
      <c r="BU41" s="309"/>
      <c r="BV41" s="309"/>
      <c r="BW41" s="309"/>
    </row>
    <row r="42" spans="1:75">
      <c r="A42" s="309"/>
      <c r="B42" s="309"/>
      <c r="C42" s="309"/>
      <c r="D42" s="309"/>
      <c r="E42" s="309"/>
      <c r="F42" s="309"/>
      <c r="G42" s="309"/>
      <c r="H42" s="309"/>
      <c r="I42" s="309"/>
      <c r="J42" s="309"/>
      <c r="K42" s="309"/>
      <c r="L42" s="309"/>
      <c r="M42" s="309"/>
      <c r="N42" s="309"/>
      <c r="O42" s="309"/>
      <c r="P42" s="309"/>
      <c r="Q42" s="309"/>
      <c r="R42" s="309"/>
      <c r="S42" s="309"/>
      <c r="T42" s="309"/>
      <c r="U42" s="309"/>
      <c r="V42" s="362"/>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09"/>
      <c r="BR42" s="309"/>
      <c r="BS42" s="309"/>
      <c r="BT42" s="309"/>
      <c r="BU42" s="309"/>
      <c r="BV42" s="309"/>
      <c r="BW42" s="309"/>
    </row>
    <row r="43" spans="1:75">
      <c r="A43" s="309"/>
      <c r="B43" s="309"/>
      <c r="C43" s="309"/>
      <c r="D43" s="309"/>
      <c r="E43" s="309"/>
      <c r="F43" s="309"/>
      <c r="G43" s="309"/>
      <c r="H43" s="309"/>
      <c r="I43" s="309"/>
      <c r="J43" s="309"/>
      <c r="K43" s="309"/>
      <c r="L43" s="309"/>
      <c r="M43" s="309"/>
      <c r="N43" s="309"/>
      <c r="O43" s="309"/>
      <c r="P43" s="309"/>
      <c r="Q43" s="309"/>
      <c r="R43" s="309"/>
      <c r="S43" s="309"/>
      <c r="T43" s="309"/>
      <c r="U43" s="309"/>
      <c r="V43" s="362"/>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09"/>
      <c r="BU43" s="309"/>
      <c r="BV43" s="309"/>
      <c r="BW43" s="309"/>
    </row>
    <row r="44" spans="1:75">
      <c r="A44" s="309"/>
      <c r="B44" s="309"/>
      <c r="C44" s="309"/>
      <c r="D44" s="309"/>
      <c r="E44" s="309"/>
      <c r="F44" s="309"/>
      <c r="G44" s="309"/>
      <c r="H44" s="309"/>
      <c r="I44" s="309"/>
      <c r="J44" s="309"/>
      <c r="K44" s="309"/>
      <c r="L44" s="309"/>
      <c r="M44" s="309"/>
      <c r="N44" s="309"/>
      <c r="O44" s="309"/>
      <c r="P44" s="309"/>
      <c r="Q44" s="309"/>
      <c r="R44" s="309"/>
      <c r="S44" s="309"/>
      <c r="T44" s="309"/>
      <c r="U44" s="309"/>
      <c r="V44" s="362"/>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09"/>
      <c r="BR44" s="309"/>
      <c r="BS44" s="309"/>
      <c r="BT44" s="309"/>
      <c r="BU44" s="309"/>
      <c r="BV44" s="309"/>
      <c r="BW44" s="309"/>
    </row>
    <row r="45" spans="1:75">
      <c r="A45" s="309"/>
      <c r="B45" s="309"/>
      <c r="C45" s="309"/>
      <c r="D45" s="309"/>
      <c r="E45" s="309"/>
      <c r="F45" s="309"/>
      <c r="G45" s="309"/>
      <c r="H45" s="309"/>
      <c r="I45" s="309"/>
      <c r="J45" s="309"/>
      <c r="K45" s="309"/>
      <c r="L45" s="309"/>
      <c r="M45" s="309"/>
      <c r="N45" s="309"/>
      <c r="O45" s="309"/>
      <c r="P45" s="309"/>
      <c r="Q45" s="309"/>
      <c r="R45" s="309"/>
      <c r="S45" s="309"/>
      <c r="T45" s="309"/>
      <c r="U45" s="309"/>
      <c r="V45" s="362"/>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09"/>
      <c r="BR45" s="309"/>
      <c r="BS45" s="309"/>
      <c r="BT45" s="309"/>
      <c r="BU45" s="309"/>
      <c r="BV45" s="309"/>
      <c r="BW45" s="309"/>
    </row>
    <row r="46" spans="1:75">
      <c r="A46" s="309"/>
      <c r="B46" s="309"/>
      <c r="C46" s="309"/>
      <c r="D46" s="309"/>
      <c r="E46" s="309"/>
      <c r="F46" s="309"/>
      <c r="G46" s="309"/>
      <c r="H46" s="309"/>
      <c r="I46" s="309"/>
      <c r="J46" s="309"/>
      <c r="K46" s="309"/>
      <c r="L46" s="309"/>
      <c r="M46" s="309"/>
      <c r="N46" s="309"/>
      <c r="O46" s="309"/>
      <c r="P46" s="309"/>
      <c r="Q46" s="309"/>
      <c r="R46" s="309"/>
      <c r="S46" s="309"/>
      <c r="T46" s="309"/>
      <c r="U46" s="309"/>
      <c r="V46" s="362"/>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09"/>
      <c r="BR46" s="309"/>
      <c r="BS46" s="309"/>
      <c r="BT46" s="309"/>
      <c r="BU46" s="309"/>
      <c r="BV46" s="309"/>
      <c r="BW46" s="309"/>
    </row>
    <row r="47" spans="1:75">
      <c r="A47" s="309"/>
      <c r="B47" s="309"/>
      <c r="C47" s="309"/>
      <c r="D47" s="309"/>
      <c r="E47" s="309"/>
      <c r="F47" s="309"/>
      <c r="G47" s="309"/>
      <c r="H47" s="309"/>
      <c r="I47" s="309"/>
      <c r="J47" s="309"/>
      <c r="K47" s="309"/>
      <c r="L47" s="309"/>
      <c r="M47" s="309"/>
      <c r="N47" s="309"/>
      <c r="O47" s="309"/>
      <c r="P47" s="309"/>
      <c r="Q47" s="309"/>
      <c r="R47" s="309"/>
      <c r="S47" s="309"/>
      <c r="T47" s="309"/>
      <c r="U47" s="309"/>
      <c r="V47" s="362"/>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c r="BV47" s="309"/>
      <c r="BW47" s="309"/>
    </row>
    <row r="48" spans="1:75">
      <c r="A48" s="309"/>
      <c r="B48" s="309"/>
      <c r="C48" s="309"/>
      <c r="D48" s="309"/>
      <c r="E48" s="309"/>
      <c r="F48" s="309"/>
      <c r="G48" s="309"/>
      <c r="H48" s="309"/>
      <c r="I48" s="309"/>
      <c r="J48" s="309"/>
      <c r="K48" s="309"/>
      <c r="L48" s="309"/>
      <c r="M48" s="309"/>
      <c r="N48" s="309"/>
      <c r="O48" s="309"/>
      <c r="P48" s="309"/>
      <c r="Q48" s="309"/>
      <c r="R48" s="309"/>
      <c r="S48" s="309"/>
      <c r="T48" s="309"/>
      <c r="U48" s="309"/>
      <c r="V48" s="362"/>
      <c r="W48" s="309"/>
      <c r="X48" s="309"/>
      <c r="Y48" s="309"/>
      <c r="Z48" s="309"/>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09"/>
      <c r="BR48" s="309"/>
      <c r="BS48" s="309"/>
      <c r="BT48" s="309"/>
      <c r="BU48" s="309"/>
      <c r="BV48" s="309"/>
      <c r="BW48" s="309"/>
    </row>
    <row r="49" spans="1:75">
      <c r="A49" s="309"/>
      <c r="B49" s="309"/>
      <c r="C49" s="309"/>
      <c r="D49" s="309"/>
      <c r="E49" s="309"/>
      <c r="F49" s="309"/>
      <c r="G49" s="309"/>
      <c r="H49" s="309"/>
      <c r="I49" s="309"/>
      <c r="J49" s="309"/>
      <c r="K49" s="309"/>
      <c r="L49" s="309"/>
      <c r="M49" s="309"/>
      <c r="N49" s="309"/>
      <c r="O49" s="309"/>
      <c r="P49" s="309"/>
      <c r="Q49" s="309"/>
      <c r="R49" s="309"/>
      <c r="S49" s="309"/>
      <c r="T49" s="309"/>
      <c r="U49" s="309"/>
      <c r="V49" s="362"/>
      <c r="W49" s="309"/>
      <c r="X49" s="309"/>
      <c r="Y49" s="309"/>
      <c r="Z49" s="309"/>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09"/>
      <c r="BR49" s="309"/>
      <c r="BS49" s="309"/>
      <c r="BT49" s="309"/>
      <c r="BU49" s="309"/>
      <c r="BV49" s="309"/>
      <c r="BW49" s="309"/>
    </row>
    <row r="50" spans="1:75">
      <c r="A50" s="309"/>
      <c r="B50" s="309"/>
      <c r="C50" s="309"/>
      <c r="D50" s="309"/>
      <c r="E50" s="309"/>
      <c r="F50" s="309"/>
      <c r="G50" s="309"/>
      <c r="H50" s="309"/>
      <c r="I50" s="309"/>
      <c r="J50" s="309"/>
      <c r="K50" s="309"/>
      <c r="L50" s="309"/>
      <c r="M50" s="309"/>
      <c r="N50" s="309"/>
      <c r="O50" s="309"/>
      <c r="P50" s="309"/>
      <c r="Q50" s="309"/>
      <c r="R50" s="309"/>
      <c r="S50" s="309"/>
      <c r="T50" s="309"/>
      <c r="U50" s="309"/>
      <c r="V50" s="362"/>
      <c r="W50" s="309"/>
      <c r="X50" s="309"/>
      <c r="Y50" s="309"/>
      <c r="Z50" s="309"/>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09"/>
      <c r="BU50" s="309"/>
      <c r="BV50" s="309"/>
      <c r="BW50" s="309"/>
    </row>
    <row r="51" spans="1:75">
      <c r="A51" s="309"/>
      <c r="B51" s="309"/>
      <c r="C51" s="309"/>
      <c r="D51" s="309"/>
      <c r="E51" s="309"/>
      <c r="F51" s="309"/>
      <c r="G51" s="309"/>
      <c r="H51" s="309"/>
      <c r="I51" s="309"/>
      <c r="J51" s="309"/>
      <c r="K51" s="309"/>
      <c r="L51" s="309"/>
      <c r="M51" s="309"/>
      <c r="N51" s="309"/>
      <c r="O51" s="309"/>
      <c r="P51" s="309"/>
      <c r="Q51" s="309"/>
      <c r="R51" s="309"/>
      <c r="S51" s="309"/>
      <c r="T51" s="309"/>
      <c r="U51" s="309"/>
      <c r="V51" s="362"/>
      <c r="W51" s="309"/>
      <c r="X51" s="309"/>
      <c r="Y51" s="309"/>
      <c r="Z51" s="309"/>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09"/>
      <c r="BR51" s="309"/>
      <c r="BS51" s="309"/>
      <c r="BT51" s="309"/>
      <c r="BU51" s="309"/>
      <c r="BV51" s="309"/>
      <c r="BW51" s="309"/>
    </row>
    <row r="52" spans="1:75">
      <c r="A52" s="309"/>
      <c r="B52" s="309"/>
      <c r="C52" s="309"/>
      <c r="D52" s="309"/>
      <c r="E52" s="309"/>
      <c r="F52" s="309"/>
      <c r="G52" s="309"/>
      <c r="H52" s="309"/>
      <c r="I52" s="309"/>
      <c r="J52" s="309"/>
      <c r="K52" s="309"/>
      <c r="L52" s="309"/>
      <c r="M52" s="309"/>
      <c r="N52" s="309"/>
      <c r="O52" s="309"/>
      <c r="P52" s="309"/>
      <c r="Q52" s="309"/>
      <c r="R52" s="309"/>
      <c r="S52" s="309"/>
      <c r="T52" s="309"/>
      <c r="U52" s="309"/>
      <c r="V52" s="362"/>
      <c r="W52" s="309"/>
      <c r="X52" s="309"/>
      <c r="Y52" s="309"/>
      <c r="Z52" s="309"/>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09"/>
      <c r="BR52" s="309"/>
      <c r="BS52" s="309"/>
      <c r="BT52" s="309"/>
      <c r="BU52" s="309"/>
      <c r="BV52" s="309"/>
      <c r="BW52" s="309"/>
    </row>
    <row r="53" spans="1:75">
      <c r="A53" s="309"/>
      <c r="B53" s="309"/>
      <c r="C53" s="309"/>
      <c r="D53" s="309"/>
      <c r="E53" s="309"/>
      <c r="F53" s="309"/>
      <c r="G53" s="309"/>
      <c r="H53" s="309"/>
      <c r="I53" s="309"/>
      <c r="J53" s="309"/>
      <c r="K53" s="309"/>
      <c r="L53" s="309"/>
      <c r="M53" s="309"/>
      <c r="N53" s="309"/>
      <c r="O53" s="309"/>
      <c r="P53" s="309"/>
      <c r="Q53" s="309"/>
      <c r="R53" s="309"/>
      <c r="S53" s="309"/>
      <c r="T53" s="309"/>
      <c r="U53" s="309"/>
      <c r="V53" s="362"/>
      <c r="W53" s="309"/>
      <c r="X53" s="309"/>
      <c r="Y53" s="309"/>
      <c r="Z53" s="309"/>
      <c r="AA53" s="309"/>
      <c r="AB53" s="309"/>
      <c r="AC53" s="309"/>
      <c r="AD53" s="309"/>
      <c r="AE53" s="309"/>
      <c r="AF53" s="309"/>
      <c r="AG53" s="309"/>
      <c r="AH53" s="309"/>
      <c r="AI53" s="309"/>
      <c r="AJ53" s="309"/>
      <c r="AK53" s="309"/>
      <c r="AL53" s="309"/>
      <c r="AM53" s="309"/>
      <c r="AN53" s="309"/>
      <c r="AO53" s="309"/>
      <c r="AP53" s="309"/>
      <c r="AQ53" s="309"/>
      <c r="AR53" s="309"/>
      <c r="AS53" s="309"/>
      <c r="AT53" s="309"/>
      <c r="AU53" s="309"/>
      <c r="AV53" s="309"/>
      <c r="AW53" s="309"/>
      <c r="AX53" s="309"/>
      <c r="AY53" s="309"/>
      <c r="AZ53" s="309"/>
      <c r="BA53" s="309"/>
      <c r="BB53" s="309"/>
      <c r="BC53" s="309"/>
      <c r="BD53" s="309"/>
      <c r="BE53" s="309"/>
      <c r="BF53" s="309"/>
      <c r="BG53" s="309"/>
      <c r="BH53" s="309"/>
      <c r="BI53" s="309"/>
      <c r="BJ53" s="309"/>
      <c r="BK53" s="309"/>
      <c r="BL53" s="309"/>
      <c r="BM53" s="309"/>
      <c r="BN53" s="309"/>
      <c r="BO53" s="309"/>
      <c r="BP53" s="309"/>
      <c r="BQ53" s="309"/>
      <c r="BR53" s="309"/>
      <c r="BS53" s="309"/>
      <c r="BT53" s="309"/>
      <c r="BU53" s="309"/>
      <c r="BV53" s="309"/>
      <c r="BW53" s="309"/>
    </row>
    <row r="54" spans="1:75">
      <c r="A54" s="309"/>
      <c r="B54" s="309"/>
      <c r="C54" s="309"/>
      <c r="D54" s="309"/>
      <c r="E54" s="309"/>
      <c r="F54" s="309"/>
      <c r="G54" s="309"/>
      <c r="H54" s="309"/>
      <c r="I54" s="309"/>
      <c r="J54" s="309"/>
      <c r="K54" s="309"/>
      <c r="L54" s="309"/>
      <c r="M54" s="309"/>
      <c r="N54" s="309"/>
      <c r="O54" s="309"/>
      <c r="P54" s="309"/>
      <c r="Q54" s="309"/>
      <c r="R54" s="309"/>
      <c r="S54" s="309"/>
      <c r="T54" s="309"/>
      <c r="U54" s="309"/>
      <c r="V54" s="362"/>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09"/>
      <c r="BR54" s="309"/>
      <c r="BS54" s="309"/>
      <c r="BT54" s="309"/>
      <c r="BU54" s="309"/>
      <c r="BV54" s="309"/>
      <c r="BW54" s="309"/>
    </row>
    <row r="55" spans="1:75">
      <c r="A55" s="309"/>
      <c r="B55" s="309"/>
      <c r="C55" s="309"/>
      <c r="D55" s="309"/>
      <c r="E55" s="309"/>
      <c r="F55" s="309"/>
      <c r="G55" s="309"/>
      <c r="H55" s="309"/>
      <c r="I55" s="309"/>
      <c r="J55" s="309"/>
      <c r="K55" s="309"/>
      <c r="L55" s="309"/>
      <c r="M55" s="309"/>
      <c r="N55" s="309"/>
      <c r="O55" s="309"/>
      <c r="P55" s="309"/>
      <c r="Q55" s="309"/>
      <c r="R55" s="309"/>
      <c r="S55" s="309"/>
      <c r="T55" s="309"/>
      <c r="U55" s="309"/>
      <c r="V55" s="362"/>
      <c r="W55" s="309"/>
      <c r="X55" s="309"/>
      <c r="Y55" s="309"/>
      <c r="Z55" s="309"/>
      <c r="AA55" s="309"/>
      <c r="AB55" s="309"/>
      <c r="AC55" s="309"/>
      <c r="AD55" s="309"/>
      <c r="AE55" s="309"/>
      <c r="AF55" s="309"/>
      <c r="AG55" s="309"/>
      <c r="AH55" s="309"/>
      <c r="AI55" s="309"/>
      <c r="AJ55" s="309"/>
      <c r="AK55" s="309"/>
      <c r="AL55" s="309"/>
      <c r="AM55" s="309"/>
      <c r="AN55" s="309"/>
      <c r="AO55" s="309"/>
      <c r="AP55" s="309"/>
      <c r="AQ55" s="309"/>
      <c r="AR55" s="309"/>
      <c r="AS55" s="309"/>
      <c r="AT55" s="309"/>
      <c r="AU55" s="309"/>
      <c r="AV55" s="309"/>
      <c r="AW55" s="309"/>
      <c r="AX55" s="309"/>
      <c r="AY55" s="309"/>
      <c r="AZ55" s="309"/>
      <c r="BA55" s="309"/>
      <c r="BB55" s="309"/>
      <c r="BC55" s="309"/>
      <c r="BD55" s="309"/>
      <c r="BE55" s="309"/>
      <c r="BF55" s="309"/>
      <c r="BG55" s="309"/>
      <c r="BH55" s="309"/>
      <c r="BI55" s="309"/>
      <c r="BJ55" s="309"/>
      <c r="BK55" s="309"/>
      <c r="BL55" s="309"/>
      <c r="BM55" s="309"/>
      <c r="BN55" s="309"/>
      <c r="BO55" s="309"/>
      <c r="BP55" s="309"/>
      <c r="BQ55" s="309"/>
      <c r="BR55" s="309"/>
      <c r="BS55" s="309"/>
      <c r="BT55" s="309"/>
      <c r="BU55" s="309"/>
      <c r="BV55" s="309"/>
      <c r="BW55" s="309"/>
    </row>
    <row r="56" spans="1:75">
      <c r="A56" s="309"/>
      <c r="B56" s="309"/>
      <c r="C56" s="309"/>
      <c r="D56" s="309"/>
      <c r="E56" s="309"/>
      <c r="F56" s="309"/>
      <c r="G56" s="309"/>
      <c r="H56" s="309"/>
      <c r="I56" s="309"/>
      <c r="J56" s="309"/>
      <c r="K56" s="309"/>
      <c r="L56" s="309"/>
      <c r="M56" s="309"/>
      <c r="N56" s="309"/>
      <c r="O56" s="309"/>
      <c r="P56" s="309"/>
      <c r="Q56" s="309"/>
      <c r="R56" s="309"/>
      <c r="S56" s="309"/>
      <c r="T56" s="309"/>
      <c r="U56" s="309"/>
      <c r="V56" s="362"/>
      <c r="W56" s="309"/>
      <c r="X56" s="309"/>
      <c r="Y56" s="309"/>
      <c r="Z56" s="309"/>
      <c r="AA56" s="309"/>
      <c r="AB56" s="309"/>
      <c r="AC56" s="309"/>
      <c r="AD56" s="309"/>
      <c r="AE56" s="309"/>
      <c r="AF56" s="309"/>
      <c r="AG56" s="309"/>
      <c r="AH56" s="309"/>
      <c r="AI56" s="309"/>
      <c r="AJ56" s="309"/>
      <c r="AK56" s="309"/>
      <c r="AL56" s="309"/>
      <c r="AM56" s="309"/>
      <c r="AN56" s="309"/>
      <c r="AO56" s="309"/>
      <c r="AP56" s="309"/>
      <c r="AQ56" s="309"/>
      <c r="AR56" s="309"/>
      <c r="AS56" s="309"/>
      <c r="AT56" s="309"/>
      <c r="AU56" s="309"/>
      <c r="AV56" s="309"/>
      <c r="AW56" s="309"/>
      <c r="AX56" s="309"/>
      <c r="AY56" s="309"/>
      <c r="AZ56" s="309"/>
      <c r="BA56" s="309"/>
      <c r="BB56" s="309"/>
      <c r="BC56" s="309"/>
      <c r="BD56" s="309"/>
      <c r="BE56" s="309"/>
      <c r="BF56" s="309"/>
      <c r="BG56" s="309"/>
      <c r="BH56" s="309"/>
      <c r="BI56" s="309"/>
      <c r="BJ56" s="309"/>
      <c r="BK56" s="309"/>
      <c r="BL56" s="309"/>
      <c r="BM56" s="309"/>
      <c r="BN56" s="309"/>
      <c r="BO56" s="309"/>
      <c r="BP56" s="309"/>
      <c r="BQ56" s="309"/>
      <c r="BR56" s="309"/>
      <c r="BS56" s="309"/>
      <c r="BT56" s="309"/>
      <c r="BU56" s="309"/>
      <c r="BV56" s="309"/>
      <c r="BW56" s="309"/>
    </row>
    <row r="57" spans="1:75">
      <c r="A57" s="309"/>
      <c r="B57" s="309"/>
      <c r="C57" s="309"/>
      <c r="D57" s="309"/>
      <c r="E57" s="309"/>
      <c r="F57" s="309"/>
      <c r="G57" s="309"/>
      <c r="H57" s="309"/>
      <c r="I57" s="309"/>
      <c r="J57" s="309"/>
      <c r="K57" s="309"/>
      <c r="L57" s="309"/>
      <c r="M57" s="309"/>
      <c r="N57" s="309"/>
      <c r="O57" s="309"/>
      <c r="P57" s="309"/>
      <c r="Q57" s="309"/>
      <c r="R57" s="309"/>
      <c r="S57" s="309"/>
      <c r="T57" s="309"/>
      <c r="U57" s="309"/>
      <c r="V57" s="362"/>
      <c r="W57" s="309"/>
      <c r="X57" s="309"/>
      <c r="Y57" s="309"/>
      <c r="Z57" s="309"/>
      <c r="AA57" s="309"/>
      <c r="AB57" s="309"/>
      <c r="AC57" s="309"/>
      <c r="AD57" s="309"/>
      <c r="AE57" s="309"/>
      <c r="AF57" s="309"/>
      <c r="AG57" s="309"/>
      <c r="AH57" s="309"/>
      <c r="AI57" s="309"/>
      <c r="AJ57" s="309"/>
      <c r="AK57" s="309"/>
      <c r="AL57" s="309"/>
      <c r="AM57" s="309"/>
      <c r="AN57" s="309"/>
      <c r="AO57" s="309"/>
      <c r="AP57" s="309"/>
      <c r="AQ57" s="309"/>
      <c r="AR57" s="309"/>
      <c r="AS57" s="309"/>
      <c r="AT57" s="309"/>
      <c r="AU57" s="309"/>
      <c r="AV57" s="309"/>
      <c r="AW57" s="309"/>
      <c r="AX57" s="309"/>
      <c r="AY57" s="309"/>
      <c r="AZ57" s="309"/>
      <c r="BA57" s="309"/>
      <c r="BB57" s="309"/>
      <c r="BC57" s="309"/>
      <c r="BD57" s="309"/>
      <c r="BE57" s="309"/>
      <c r="BF57" s="309"/>
      <c r="BG57" s="309"/>
      <c r="BH57" s="309"/>
      <c r="BI57" s="309"/>
      <c r="BJ57" s="309"/>
      <c r="BK57" s="309"/>
      <c r="BL57" s="309"/>
      <c r="BM57" s="309"/>
      <c r="BN57" s="309"/>
      <c r="BO57" s="309"/>
      <c r="BP57" s="309"/>
      <c r="BQ57" s="309"/>
      <c r="BR57" s="309"/>
      <c r="BS57" s="309"/>
      <c r="BT57" s="309"/>
      <c r="BU57" s="309"/>
      <c r="BV57" s="309"/>
      <c r="BW57" s="309"/>
    </row>
    <row r="58" spans="1:75">
      <c r="A58" s="309"/>
      <c r="B58" s="309"/>
      <c r="C58" s="309"/>
      <c r="D58" s="309"/>
      <c r="E58" s="309"/>
      <c r="F58" s="309"/>
      <c r="G58" s="309"/>
      <c r="H58" s="309"/>
      <c r="I58" s="309"/>
      <c r="J58" s="309"/>
      <c r="K58" s="309"/>
      <c r="L58" s="309"/>
      <c r="M58" s="309"/>
      <c r="N58" s="309"/>
      <c r="O58" s="309"/>
      <c r="P58" s="309"/>
      <c r="Q58" s="309"/>
      <c r="R58" s="309"/>
      <c r="S58" s="309"/>
      <c r="T58" s="309"/>
      <c r="U58" s="309"/>
      <c r="V58" s="362"/>
      <c r="W58" s="309"/>
      <c r="X58" s="309"/>
      <c r="Y58" s="309"/>
      <c r="Z58" s="309"/>
      <c r="AA58" s="309"/>
      <c r="AB58" s="309"/>
      <c r="AC58" s="309"/>
      <c r="AD58" s="309"/>
      <c r="AE58" s="309"/>
      <c r="AF58" s="309"/>
      <c r="AG58" s="309"/>
      <c r="AH58" s="309"/>
      <c r="AI58" s="309"/>
      <c r="AJ58" s="309"/>
      <c r="AK58" s="309"/>
      <c r="AL58" s="309"/>
      <c r="AM58" s="309"/>
      <c r="AN58" s="309"/>
      <c r="AO58" s="309"/>
      <c r="AP58" s="309"/>
      <c r="AQ58" s="309"/>
      <c r="AR58" s="309"/>
      <c r="AS58" s="309"/>
      <c r="AT58" s="309"/>
      <c r="AU58" s="309"/>
      <c r="AV58" s="309"/>
      <c r="AW58" s="309"/>
      <c r="AX58" s="309"/>
      <c r="AY58" s="309"/>
      <c r="AZ58" s="309"/>
      <c r="BA58" s="309"/>
      <c r="BB58" s="309"/>
      <c r="BC58" s="309"/>
      <c r="BD58" s="309"/>
      <c r="BE58" s="309"/>
      <c r="BF58" s="309"/>
      <c r="BG58" s="309"/>
      <c r="BH58" s="309"/>
      <c r="BI58" s="309"/>
      <c r="BJ58" s="309"/>
      <c r="BK58" s="309"/>
      <c r="BL58" s="309"/>
      <c r="BM58" s="309"/>
      <c r="BN58" s="309"/>
      <c r="BO58" s="309"/>
      <c r="BP58" s="309"/>
      <c r="BQ58" s="309"/>
      <c r="BR58" s="309"/>
      <c r="BS58" s="309"/>
      <c r="BT58" s="309"/>
      <c r="BU58" s="309"/>
      <c r="BV58" s="309"/>
      <c r="BW58" s="309"/>
    </row>
    <row r="59" spans="1:75">
      <c r="A59" s="309"/>
      <c r="B59" s="309"/>
      <c r="C59" s="309"/>
      <c r="D59" s="309"/>
      <c r="E59" s="309"/>
      <c r="F59" s="309"/>
      <c r="G59" s="309"/>
      <c r="H59" s="309"/>
      <c r="I59" s="309"/>
      <c r="J59" s="309"/>
      <c r="K59" s="309"/>
      <c r="L59" s="309"/>
      <c r="M59" s="309"/>
      <c r="N59" s="309"/>
      <c r="O59" s="309"/>
      <c r="P59" s="309"/>
      <c r="Q59" s="309"/>
      <c r="R59" s="309"/>
      <c r="S59" s="309"/>
      <c r="T59" s="309"/>
      <c r="U59" s="309"/>
      <c r="V59" s="362"/>
      <c r="W59" s="309"/>
      <c r="X59" s="309"/>
      <c r="Y59" s="309"/>
      <c r="Z59" s="309"/>
      <c r="AA59" s="309"/>
      <c r="AB59" s="309"/>
      <c r="AC59" s="309"/>
      <c r="AD59" s="309"/>
      <c r="AE59" s="309"/>
      <c r="AF59" s="309"/>
      <c r="AG59" s="309"/>
      <c r="AH59" s="309"/>
      <c r="AI59" s="309"/>
      <c r="AJ59" s="309"/>
      <c r="AK59" s="309"/>
      <c r="AL59" s="309"/>
      <c r="AM59" s="309"/>
      <c r="AN59" s="309"/>
      <c r="AO59" s="309"/>
      <c r="AP59" s="309"/>
      <c r="AQ59" s="309"/>
      <c r="AR59" s="309"/>
      <c r="AS59" s="309"/>
      <c r="AT59" s="309"/>
      <c r="AU59" s="309"/>
      <c r="AV59" s="309"/>
      <c r="AW59" s="309"/>
      <c r="AX59" s="309"/>
      <c r="AY59" s="309"/>
      <c r="AZ59" s="309"/>
      <c r="BA59" s="309"/>
      <c r="BB59" s="309"/>
      <c r="BC59" s="309"/>
      <c r="BD59" s="309"/>
      <c r="BE59" s="309"/>
      <c r="BF59" s="309"/>
      <c r="BG59" s="309"/>
      <c r="BH59" s="309"/>
      <c r="BI59" s="309"/>
      <c r="BJ59" s="309"/>
      <c r="BK59" s="309"/>
      <c r="BL59" s="309"/>
      <c r="BM59" s="309"/>
      <c r="BN59" s="309"/>
      <c r="BO59" s="309"/>
      <c r="BP59" s="309"/>
      <c r="BQ59" s="309"/>
      <c r="BR59" s="309"/>
      <c r="BS59" s="309"/>
      <c r="BT59" s="309"/>
      <c r="BU59" s="309"/>
      <c r="BV59" s="309"/>
      <c r="BW59" s="309"/>
    </row>
    <row r="60" spans="1:75">
      <c r="A60" s="309"/>
      <c r="B60" s="309"/>
      <c r="C60" s="309"/>
      <c r="D60" s="309"/>
      <c r="E60" s="309"/>
      <c r="F60" s="309"/>
      <c r="G60" s="309"/>
      <c r="H60" s="309"/>
      <c r="I60" s="309"/>
      <c r="J60" s="309"/>
      <c r="K60" s="309"/>
      <c r="L60" s="309"/>
      <c r="M60" s="309"/>
      <c r="N60" s="309"/>
      <c r="O60" s="309"/>
      <c r="P60" s="309"/>
      <c r="Q60" s="309"/>
      <c r="R60" s="309"/>
      <c r="S60" s="309"/>
      <c r="T60" s="309"/>
      <c r="U60" s="309"/>
      <c r="V60" s="362"/>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309"/>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09"/>
      <c r="BR60" s="309"/>
      <c r="BS60" s="309"/>
      <c r="BT60" s="309"/>
      <c r="BU60" s="309"/>
      <c r="BV60" s="309"/>
      <c r="BW60" s="309"/>
    </row>
    <row r="61" spans="1:75">
      <c r="A61" s="309"/>
      <c r="B61" s="309"/>
      <c r="C61" s="309"/>
      <c r="D61" s="309"/>
      <c r="E61" s="309"/>
      <c r="F61" s="309"/>
      <c r="G61" s="309"/>
      <c r="H61" s="309"/>
      <c r="I61" s="309"/>
      <c r="J61" s="309"/>
      <c r="K61" s="309"/>
      <c r="L61" s="309"/>
      <c r="M61" s="309"/>
      <c r="N61" s="309"/>
      <c r="O61" s="309"/>
      <c r="P61" s="309"/>
      <c r="Q61" s="309"/>
      <c r="R61" s="309"/>
      <c r="S61" s="309"/>
      <c r="T61" s="309"/>
      <c r="U61" s="309"/>
      <c r="V61" s="362"/>
      <c r="W61" s="309"/>
      <c r="X61" s="309"/>
      <c r="Y61" s="309"/>
      <c r="Z61" s="309"/>
      <c r="AA61" s="309"/>
      <c r="AB61" s="309"/>
      <c r="AC61" s="309"/>
      <c r="AD61" s="309"/>
      <c r="AE61" s="309"/>
      <c r="AF61" s="309"/>
      <c r="AG61" s="309"/>
      <c r="AH61" s="309"/>
      <c r="AI61" s="309"/>
      <c r="AJ61" s="309"/>
      <c r="AK61" s="309"/>
      <c r="AL61" s="309"/>
      <c r="AM61" s="309"/>
      <c r="AN61" s="309"/>
      <c r="AO61" s="309"/>
      <c r="AP61" s="309"/>
      <c r="AQ61" s="309"/>
      <c r="AR61" s="309"/>
      <c r="AS61" s="309"/>
      <c r="AT61" s="309"/>
      <c r="AU61" s="309"/>
      <c r="AV61" s="309"/>
      <c r="AW61" s="309"/>
      <c r="AX61" s="309"/>
      <c r="AY61" s="309"/>
      <c r="AZ61" s="309"/>
      <c r="BA61" s="309"/>
      <c r="BB61" s="309"/>
      <c r="BC61" s="309"/>
      <c r="BD61" s="309"/>
      <c r="BE61" s="309"/>
      <c r="BF61" s="309"/>
      <c r="BG61" s="309"/>
      <c r="BH61" s="309"/>
      <c r="BI61" s="309"/>
      <c r="BJ61" s="309"/>
      <c r="BK61" s="309"/>
      <c r="BL61" s="309"/>
      <c r="BM61" s="309"/>
      <c r="BN61" s="309"/>
      <c r="BO61" s="309"/>
      <c r="BP61" s="309"/>
      <c r="BQ61" s="309"/>
      <c r="BR61" s="309"/>
      <c r="BS61" s="309"/>
      <c r="BT61" s="309"/>
      <c r="BU61" s="309"/>
      <c r="BV61" s="309"/>
      <c r="BW61" s="309"/>
    </row>
    <row r="62" spans="1:75">
      <c r="A62" s="309"/>
      <c r="B62" s="309"/>
      <c r="C62" s="309"/>
      <c r="D62" s="309"/>
      <c r="E62" s="309"/>
      <c r="F62" s="309"/>
      <c r="G62" s="309"/>
      <c r="H62" s="309"/>
      <c r="I62" s="309"/>
      <c r="J62" s="309"/>
      <c r="K62" s="309"/>
      <c r="L62" s="309"/>
      <c r="M62" s="309"/>
      <c r="N62" s="309"/>
      <c r="O62" s="309"/>
      <c r="P62" s="309"/>
      <c r="Q62" s="309"/>
      <c r="R62" s="309"/>
      <c r="S62" s="309"/>
      <c r="T62" s="309"/>
      <c r="U62" s="309"/>
      <c r="V62" s="362"/>
      <c r="W62" s="309"/>
      <c r="X62" s="309"/>
      <c r="Y62" s="309"/>
      <c r="Z62" s="309"/>
      <c r="AA62" s="309"/>
      <c r="AB62" s="309"/>
      <c r="AC62" s="309"/>
      <c r="AD62" s="309"/>
      <c r="AE62" s="309"/>
      <c r="AF62" s="309"/>
      <c r="AG62" s="309"/>
      <c r="AH62" s="309"/>
      <c r="AI62" s="309"/>
      <c r="AJ62" s="309"/>
      <c r="AK62" s="309"/>
      <c r="AL62" s="309"/>
      <c r="AM62" s="309"/>
      <c r="AN62" s="309"/>
      <c r="AO62" s="309"/>
      <c r="AP62" s="309"/>
      <c r="AQ62" s="309"/>
      <c r="AR62" s="309"/>
      <c r="AS62" s="309"/>
      <c r="AT62" s="309"/>
      <c r="AU62" s="309"/>
      <c r="AV62" s="309"/>
      <c r="AW62" s="309"/>
      <c r="AX62" s="309"/>
      <c r="AY62" s="309"/>
      <c r="AZ62" s="309"/>
      <c r="BA62" s="309"/>
      <c r="BB62" s="309"/>
      <c r="BC62" s="309"/>
      <c r="BD62" s="309"/>
      <c r="BE62" s="309"/>
      <c r="BF62" s="309"/>
      <c r="BG62" s="309"/>
      <c r="BH62" s="309"/>
      <c r="BI62" s="309"/>
      <c r="BJ62" s="309"/>
      <c r="BK62" s="309"/>
      <c r="BL62" s="309"/>
      <c r="BM62" s="309"/>
      <c r="BN62" s="309"/>
      <c r="BO62" s="309"/>
      <c r="BP62" s="309"/>
      <c r="BQ62" s="309"/>
      <c r="BR62" s="309"/>
      <c r="BS62" s="309"/>
      <c r="BT62" s="309"/>
      <c r="BU62" s="309"/>
      <c r="BV62" s="309"/>
      <c r="BW62" s="309"/>
    </row>
    <row r="63" spans="1:75">
      <c r="A63" s="309"/>
      <c r="B63" s="309"/>
      <c r="C63" s="309"/>
      <c r="D63" s="309"/>
      <c r="E63" s="309"/>
      <c r="F63" s="309"/>
      <c r="G63" s="309"/>
      <c r="H63" s="309"/>
      <c r="I63" s="309"/>
      <c r="J63" s="309"/>
      <c r="K63" s="309"/>
      <c r="L63" s="309"/>
      <c r="M63" s="309"/>
      <c r="N63" s="309"/>
      <c r="O63" s="309"/>
      <c r="P63" s="309"/>
      <c r="Q63" s="309"/>
      <c r="R63" s="309"/>
      <c r="S63" s="309"/>
      <c r="T63" s="309"/>
      <c r="U63" s="309"/>
      <c r="V63" s="362"/>
      <c r="W63" s="309"/>
      <c r="X63" s="309"/>
      <c r="Y63" s="309"/>
      <c r="Z63" s="309"/>
      <c r="AA63" s="309"/>
      <c r="AB63" s="309"/>
      <c r="AC63" s="309"/>
      <c r="AD63" s="309"/>
      <c r="AE63" s="309"/>
      <c r="AF63" s="309"/>
      <c r="AG63" s="309"/>
      <c r="AH63" s="309"/>
      <c r="AI63" s="309"/>
      <c r="AJ63" s="309"/>
      <c r="AK63" s="309"/>
      <c r="AL63" s="309"/>
      <c r="AM63" s="309"/>
      <c r="AN63" s="309"/>
      <c r="AO63" s="309"/>
      <c r="AP63" s="309"/>
      <c r="AQ63" s="309"/>
      <c r="AR63" s="309"/>
      <c r="AS63" s="309"/>
      <c r="AT63" s="309"/>
      <c r="AU63" s="309"/>
      <c r="AV63" s="309"/>
      <c r="AW63" s="309"/>
      <c r="AX63" s="309"/>
      <c r="AY63" s="309"/>
      <c r="AZ63" s="309"/>
      <c r="BA63" s="309"/>
      <c r="BB63" s="309"/>
      <c r="BC63" s="309"/>
      <c r="BD63" s="309"/>
      <c r="BE63" s="309"/>
      <c r="BF63" s="309"/>
      <c r="BG63" s="309"/>
      <c r="BH63" s="309"/>
      <c r="BI63" s="309"/>
      <c r="BJ63" s="309"/>
      <c r="BK63" s="309"/>
      <c r="BL63" s="309"/>
      <c r="BM63" s="309"/>
      <c r="BN63" s="309"/>
      <c r="BO63" s="309"/>
      <c r="BP63" s="309"/>
      <c r="BQ63" s="309"/>
      <c r="BR63" s="309"/>
      <c r="BS63" s="309"/>
      <c r="BT63" s="309"/>
      <c r="BU63" s="309"/>
      <c r="BV63" s="309"/>
      <c r="BW63" s="309"/>
    </row>
    <row r="64" spans="1:75">
      <c r="A64" s="309"/>
      <c r="B64" s="309"/>
      <c r="C64" s="309"/>
      <c r="D64" s="309"/>
      <c r="E64" s="309"/>
      <c r="F64" s="309"/>
      <c r="G64" s="309"/>
      <c r="H64" s="309"/>
      <c r="I64" s="309"/>
      <c r="J64" s="309"/>
      <c r="K64" s="309"/>
      <c r="L64" s="309"/>
      <c r="M64" s="309"/>
      <c r="N64" s="309"/>
      <c r="O64" s="309"/>
      <c r="P64" s="309"/>
      <c r="Q64" s="309"/>
      <c r="R64" s="309"/>
      <c r="S64" s="309"/>
      <c r="T64" s="309"/>
      <c r="U64" s="309"/>
      <c r="V64" s="362"/>
      <c r="W64" s="309"/>
      <c r="X64" s="309"/>
      <c r="Y64" s="309"/>
      <c r="Z64" s="309"/>
      <c r="AA64" s="309"/>
      <c r="AB64" s="309"/>
      <c r="AC64" s="309"/>
      <c r="AD64" s="309"/>
      <c r="AE64" s="309"/>
      <c r="AF64" s="309"/>
      <c r="AG64" s="309"/>
      <c r="AH64" s="309"/>
      <c r="AI64" s="309"/>
      <c r="AJ64" s="309"/>
      <c r="AK64" s="309"/>
      <c r="AL64" s="309"/>
      <c r="AM64" s="309"/>
      <c r="AN64" s="309"/>
      <c r="AO64" s="309"/>
      <c r="AP64" s="309"/>
      <c r="AQ64" s="309"/>
      <c r="AR64" s="309"/>
      <c r="AS64" s="309"/>
      <c r="AT64" s="309"/>
      <c r="AU64" s="309"/>
      <c r="AV64" s="309"/>
      <c r="AW64" s="309"/>
      <c r="AX64" s="309"/>
      <c r="AY64" s="309"/>
      <c r="AZ64" s="309"/>
      <c r="BA64" s="309"/>
      <c r="BB64" s="309"/>
      <c r="BC64" s="309"/>
      <c r="BD64" s="309"/>
      <c r="BE64" s="309"/>
      <c r="BF64" s="309"/>
      <c r="BG64" s="309"/>
      <c r="BH64" s="309"/>
      <c r="BI64" s="309"/>
      <c r="BJ64" s="309"/>
      <c r="BK64" s="309"/>
      <c r="BL64" s="309"/>
      <c r="BM64" s="309"/>
      <c r="BN64" s="309"/>
      <c r="BO64" s="309"/>
      <c r="BP64" s="309"/>
      <c r="BQ64" s="309"/>
      <c r="BR64" s="309"/>
      <c r="BS64" s="309"/>
      <c r="BT64" s="309"/>
      <c r="BU64" s="309"/>
      <c r="BV64" s="309"/>
      <c r="BW64" s="309"/>
    </row>
    <row r="65" spans="1:75">
      <c r="A65" s="309"/>
      <c r="B65" s="309"/>
      <c r="C65" s="309"/>
      <c r="D65" s="309"/>
      <c r="E65" s="309"/>
      <c r="F65" s="309"/>
      <c r="G65" s="309"/>
      <c r="H65" s="309"/>
      <c r="I65" s="309"/>
      <c r="J65" s="309"/>
      <c r="K65" s="309"/>
      <c r="L65" s="309"/>
      <c r="M65" s="309"/>
      <c r="N65" s="309"/>
      <c r="O65" s="309"/>
      <c r="P65" s="309"/>
      <c r="Q65" s="309"/>
      <c r="R65" s="309"/>
      <c r="S65" s="309"/>
      <c r="T65" s="309"/>
      <c r="U65" s="309"/>
      <c r="V65" s="362"/>
      <c r="W65" s="309"/>
      <c r="X65" s="309"/>
      <c r="Y65" s="309"/>
      <c r="Z65" s="309"/>
      <c r="AA65" s="309"/>
      <c r="AB65" s="309"/>
      <c r="AC65" s="309"/>
      <c r="AD65" s="309"/>
      <c r="AE65" s="309"/>
      <c r="AF65" s="309"/>
      <c r="AG65" s="309"/>
      <c r="AH65" s="309"/>
      <c r="AI65" s="309"/>
      <c r="AJ65" s="309"/>
      <c r="AK65" s="309"/>
      <c r="AL65" s="309"/>
      <c r="AM65" s="309"/>
      <c r="AN65" s="309"/>
      <c r="AO65" s="309"/>
      <c r="AP65" s="309"/>
      <c r="AQ65" s="309"/>
      <c r="AR65" s="309"/>
      <c r="AS65" s="309"/>
      <c r="AT65" s="309"/>
      <c r="AU65" s="309"/>
      <c r="AV65" s="309"/>
      <c r="AW65" s="309"/>
      <c r="AX65" s="309"/>
      <c r="AY65" s="309"/>
      <c r="AZ65" s="309"/>
      <c r="BA65" s="309"/>
      <c r="BB65" s="309"/>
      <c r="BC65" s="309"/>
      <c r="BD65" s="309"/>
      <c r="BE65" s="309"/>
      <c r="BF65" s="309"/>
      <c r="BG65" s="309"/>
      <c r="BH65" s="309"/>
      <c r="BI65" s="309"/>
      <c r="BJ65" s="309"/>
      <c r="BK65" s="309"/>
      <c r="BL65" s="309"/>
      <c r="BM65" s="309"/>
      <c r="BN65" s="309"/>
      <c r="BO65" s="309"/>
      <c r="BP65" s="309"/>
      <c r="BQ65" s="309"/>
      <c r="BR65" s="309"/>
      <c r="BS65" s="309"/>
      <c r="BT65" s="309"/>
      <c r="BU65" s="309"/>
      <c r="BV65" s="309"/>
      <c r="BW65" s="309"/>
    </row>
    <row r="66" spans="1:75">
      <c r="A66" s="309"/>
      <c r="B66" s="309"/>
      <c r="C66" s="309"/>
      <c r="D66" s="309"/>
      <c r="E66" s="309"/>
      <c r="F66" s="309"/>
      <c r="G66" s="309"/>
      <c r="H66" s="309"/>
      <c r="I66" s="309"/>
      <c r="J66" s="309"/>
      <c r="K66" s="309"/>
      <c r="L66" s="309"/>
      <c r="M66" s="309"/>
      <c r="N66" s="309"/>
      <c r="O66" s="309"/>
      <c r="P66" s="309"/>
      <c r="Q66" s="309"/>
      <c r="R66" s="309"/>
      <c r="S66" s="309"/>
      <c r="T66" s="309"/>
      <c r="U66" s="309"/>
      <c r="V66" s="362"/>
      <c r="W66" s="309"/>
      <c r="X66" s="309"/>
      <c r="Y66" s="309"/>
      <c r="Z66" s="309"/>
      <c r="AA66" s="309"/>
      <c r="AB66" s="309"/>
      <c r="AC66" s="309"/>
      <c r="AD66" s="309"/>
      <c r="AE66" s="309"/>
      <c r="AF66" s="309"/>
      <c r="AG66" s="309"/>
      <c r="AH66" s="309"/>
      <c r="AI66" s="309"/>
      <c r="AJ66" s="309"/>
      <c r="AK66" s="309"/>
      <c r="AL66" s="309"/>
      <c r="AM66" s="309"/>
      <c r="AN66" s="309"/>
      <c r="AO66" s="309"/>
      <c r="AP66" s="309"/>
      <c r="AQ66" s="309"/>
      <c r="AR66" s="309"/>
      <c r="AS66" s="309"/>
      <c r="AT66" s="309"/>
      <c r="AU66" s="309"/>
      <c r="AV66" s="309"/>
      <c r="AW66" s="309"/>
      <c r="AX66" s="309"/>
      <c r="AY66" s="309"/>
      <c r="AZ66" s="309"/>
      <c r="BA66" s="309"/>
      <c r="BB66" s="309"/>
      <c r="BC66" s="309"/>
      <c r="BD66" s="309"/>
      <c r="BE66" s="309"/>
      <c r="BF66" s="309"/>
      <c r="BG66" s="309"/>
      <c r="BH66" s="309"/>
      <c r="BI66" s="309"/>
      <c r="BJ66" s="309"/>
      <c r="BK66" s="309"/>
      <c r="BL66" s="309"/>
      <c r="BM66" s="309"/>
      <c r="BN66" s="309"/>
      <c r="BO66" s="309"/>
      <c r="BP66" s="309"/>
      <c r="BQ66" s="309"/>
      <c r="BR66" s="309"/>
      <c r="BS66" s="309"/>
      <c r="BT66" s="309"/>
      <c r="BU66" s="309"/>
      <c r="BV66" s="309"/>
      <c r="BW66" s="309"/>
    </row>
    <row r="67" spans="1:75">
      <c r="A67" s="309"/>
      <c r="B67" s="309"/>
      <c r="C67" s="309"/>
      <c r="D67" s="309"/>
      <c r="E67" s="309"/>
      <c r="F67" s="309"/>
      <c r="G67" s="309"/>
      <c r="H67" s="309"/>
      <c r="I67" s="309"/>
      <c r="J67" s="309"/>
      <c r="K67" s="309"/>
      <c r="L67" s="309"/>
      <c r="M67" s="309"/>
      <c r="N67" s="309"/>
      <c r="O67" s="309"/>
      <c r="P67" s="309"/>
      <c r="Q67" s="309"/>
      <c r="R67" s="309"/>
      <c r="S67" s="309"/>
      <c r="T67" s="309"/>
      <c r="U67" s="309"/>
      <c r="V67" s="362"/>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309"/>
      <c r="AV67" s="309"/>
      <c r="AW67" s="309"/>
      <c r="AX67" s="309"/>
      <c r="AY67" s="309"/>
      <c r="AZ67" s="309"/>
      <c r="BA67" s="309"/>
      <c r="BB67" s="309"/>
      <c r="BC67" s="309"/>
      <c r="BD67" s="309"/>
      <c r="BE67" s="309"/>
      <c r="BF67" s="309"/>
      <c r="BG67" s="309"/>
      <c r="BH67" s="309"/>
      <c r="BI67" s="309"/>
      <c r="BJ67" s="309"/>
      <c r="BK67" s="309"/>
      <c r="BL67" s="309"/>
      <c r="BM67" s="309"/>
      <c r="BN67" s="309"/>
      <c r="BO67" s="309"/>
      <c r="BP67" s="309"/>
      <c r="BQ67" s="309"/>
      <c r="BR67" s="309"/>
      <c r="BS67" s="309"/>
      <c r="BT67" s="309"/>
      <c r="BU67" s="309"/>
      <c r="BV67" s="309"/>
      <c r="BW67" s="309"/>
    </row>
  </sheetData>
  <mergeCells count="24">
    <mergeCell ref="B1:X1"/>
    <mergeCell ref="P2:T2"/>
    <mergeCell ref="A9:U9"/>
    <mergeCell ref="A10:T10"/>
    <mergeCell ref="A12:T12"/>
    <mergeCell ref="A14:K14"/>
    <mergeCell ref="A15:I15"/>
    <mergeCell ref="K15:T15"/>
    <mergeCell ref="A16:I16"/>
    <mergeCell ref="K16:T16"/>
    <mergeCell ref="A17:H17"/>
    <mergeCell ref="K17:T17"/>
    <mergeCell ref="C19:I19"/>
    <mergeCell ref="M19:Q19"/>
    <mergeCell ref="C20:I20"/>
    <mergeCell ref="Z21:AB21"/>
    <mergeCell ref="C22:I22"/>
    <mergeCell ref="M22:R22"/>
    <mergeCell ref="C23:I23"/>
    <mergeCell ref="M23:R23"/>
    <mergeCell ref="C25:I25"/>
    <mergeCell ref="C26:T26"/>
    <mergeCell ref="B27:T27"/>
    <mergeCell ref="C28:T28"/>
  </mergeCells>
  <phoneticPr fontId="3" type="Hiragana"/>
  <conditionalFormatting sqref="P2:T2">
    <cfRule type="cellIs" dxfId="41" priority="7" operator="equal">
      <formula>0</formula>
    </cfRule>
  </conditionalFormatting>
  <conditionalFormatting sqref="K15:T15">
    <cfRule type="cellIs" dxfId="40" priority="6" operator="equal">
      <formula>0</formula>
    </cfRule>
  </conditionalFormatting>
  <conditionalFormatting sqref="K16:T16">
    <cfRule type="cellIs" dxfId="39" priority="5" operator="equal">
      <formula>0</formula>
    </cfRule>
  </conditionalFormatting>
  <conditionalFormatting sqref="K17:T17">
    <cfRule type="cellIs" dxfId="38" priority="4" operator="equal">
      <formula>0</formula>
    </cfRule>
  </conditionalFormatting>
  <conditionalFormatting sqref="M19:Q19">
    <cfRule type="cellIs" dxfId="37" priority="3" operator="equal">
      <formula>0</formula>
    </cfRule>
  </conditionalFormatting>
  <conditionalFormatting sqref="M22:R22">
    <cfRule type="cellIs" dxfId="36" priority="2" operator="equal">
      <formula>0</formula>
    </cfRule>
  </conditionalFormatting>
  <conditionalFormatting sqref="T22">
    <cfRule type="cellIs" dxfId="35" priority="1" operator="equal">
      <formula>0</formula>
    </cfRule>
  </conditionalFormatting>
  <pageMargins left="0.7" right="0.7" top="0.75" bottom="0.75" header="0.3" footer="0.3"/>
  <pageSetup paperSize="9" scale="79"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0"/>
  </sheetPr>
  <dimension ref="A1:BN40"/>
  <sheetViews>
    <sheetView showGridLines="0" view="pageBreakPreview" zoomScale="85" zoomScaleSheetLayoutView="85" workbookViewId="0">
      <selection activeCell="A15" sqref="A15:H15"/>
    </sheetView>
  </sheetViews>
  <sheetFormatPr defaultRowHeight="24.75"/>
  <cols>
    <col min="1" max="1" width="2.37109375" style="383" customWidth="1"/>
    <col min="2" max="2" width="1.24609375" style="383" customWidth="1"/>
    <col min="3" max="3" width="5.24609375" style="383" customWidth="1"/>
    <col min="4" max="4" width="11.49609375" style="383" customWidth="1"/>
    <col min="5" max="5" width="4.24609375" style="383" customWidth="1"/>
    <col min="6" max="6" width="8.12109375" style="383" customWidth="1"/>
    <col min="7" max="7" width="4.62109375" style="383" customWidth="1"/>
    <col min="8" max="8" width="3.99609375" style="383" customWidth="1"/>
    <col min="9" max="9" width="4.5" style="383" customWidth="1"/>
    <col min="10" max="10" width="7.49609375" style="383" customWidth="1"/>
    <col min="11" max="11" width="4.12109375" style="383" customWidth="1"/>
    <col min="12" max="12" width="2.37109375" style="383" customWidth="1"/>
    <col min="13" max="13" width="2.49609375" style="383" customWidth="1"/>
    <col min="14" max="14" width="1.49609375" style="383" customWidth="1"/>
    <col min="15" max="15" width="7.37109375" style="383" customWidth="1"/>
    <col min="16" max="16" width="4.24609375" style="383" customWidth="1"/>
    <col min="17" max="17" width="3.99609375" style="383" customWidth="1"/>
    <col min="18" max="19" width="5.24609375" style="383" customWidth="1"/>
    <col min="20" max="20" width="4.12109375" style="383" customWidth="1"/>
    <col min="21" max="21" width="9.99609375" style="383" customWidth="1"/>
    <col min="22" max="22" width="3.12109375" style="384" customWidth="1"/>
    <col min="23" max="23" width="3.12109375" style="385" customWidth="1"/>
    <col min="24" max="41" width="3.12109375" style="383" customWidth="1"/>
    <col min="42" max="43" width="9" style="383" customWidth="1"/>
    <col min="44" max="44" width="22.37109375" style="383" customWidth="1"/>
    <col min="45" max="16384" width="9" style="383" customWidth="1"/>
  </cols>
  <sheetData>
    <row r="1" spans="1:66" ht="23.25" customHeight="1">
      <c r="B1" s="310" t="s">
        <v>127</v>
      </c>
      <c r="C1" s="310"/>
      <c r="D1" s="310"/>
      <c r="E1" s="310"/>
      <c r="F1" s="310"/>
      <c r="G1" s="310"/>
      <c r="H1" s="310"/>
      <c r="I1" s="310"/>
      <c r="J1" s="310"/>
      <c r="K1" s="310"/>
      <c r="L1" s="310"/>
      <c r="M1" s="310"/>
      <c r="N1" s="310"/>
      <c r="O1" s="310"/>
      <c r="P1" s="310"/>
      <c r="Q1" s="310"/>
      <c r="R1" s="310"/>
      <c r="S1" s="310"/>
      <c r="T1" s="310"/>
      <c r="U1" s="310"/>
      <c r="V1" s="310"/>
      <c r="W1" s="310"/>
      <c r="X1" s="310"/>
    </row>
    <row r="2" spans="1:66" ht="16.5" customHeight="1">
      <c r="A2" s="387"/>
      <c r="B2" s="311" t="s">
        <v>95</v>
      </c>
      <c r="C2" s="387"/>
      <c r="D2" s="387"/>
      <c r="E2" s="392"/>
      <c r="F2" s="392"/>
      <c r="G2" s="392"/>
      <c r="H2" s="392"/>
      <c r="I2" s="392"/>
      <c r="J2" s="392"/>
      <c r="K2" s="392"/>
      <c r="L2" s="392"/>
      <c r="M2" s="387"/>
      <c r="N2" s="419"/>
      <c r="O2" s="387"/>
      <c r="P2" s="422" t="s">
        <v>147</v>
      </c>
      <c r="Q2" s="422"/>
      <c r="R2" s="422"/>
      <c r="S2" s="422"/>
      <c r="T2" s="422"/>
      <c r="U2" s="422"/>
      <c r="V2" s="426"/>
      <c r="W2" s="429"/>
      <c r="X2" s="398"/>
      <c r="Y2" s="440"/>
      <c r="Z2" s="440"/>
      <c r="AA2" s="435"/>
      <c r="AB2" s="435"/>
      <c r="AC2" s="435"/>
      <c r="AD2" s="435"/>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398"/>
      <c r="BJ2" s="398"/>
      <c r="BK2" s="398"/>
      <c r="BL2" s="398"/>
      <c r="BM2" s="398"/>
      <c r="BN2" s="398"/>
    </row>
    <row r="3" spans="1:66" ht="15.75" customHeight="1">
      <c r="A3" s="387"/>
      <c r="B3" s="387"/>
      <c r="C3" s="387"/>
      <c r="D3" s="387"/>
      <c r="E3" s="392"/>
      <c r="F3" s="392"/>
      <c r="G3" s="392"/>
      <c r="H3" s="392"/>
      <c r="I3" s="392"/>
      <c r="J3" s="392"/>
      <c r="K3" s="392"/>
      <c r="L3" s="392"/>
      <c r="M3" s="387"/>
      <c r="N3" s="420"/>
      <c r="O3" s="421"/>
      <c r="P3" s="421"/>
      <c r="Q3" s="421"/>
      <c r="R3" s="421"/>
      <c r="S3" s="421"/>
      <c r="T3" s="421"/>
      <c r="U3" s="421"/>
      <c r="V3" s="427"/>
      <c r="W3" s="430"/>
      <c r="X3" s="434"/>
      <c r="Y3" s="434"/>
      <c r="Z3" s="434"/>
      <c r="AA3" s="435"/>
      <c r="AB3" s="435"/>
      <c r="AC3" s="435"/>
      <c r="AD3" s="435"/>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398"/>
      <c r="BJ3" s="398"/>
      <c r="BK3" s="398"/>
      <c r="BL3" s="398"/>
      <c r="BM3" s="398"/>
      <c r="BN3" s="398"/>
    </row>
    <row r="4" spans="1:66" ht="15.75" customHeight="1">
      <c r="A4" s="388"/>
      <c r="B4" s="301" t="s">
        <v>192</v>
      </c>
      <c r="C4" s="388"/>
      <c r="D4" s="388"/>
      <c r="E4" s="392"/>
      <c r="F4" s="392"/>
      <c r="G4" s="392"/>
      <c r="H4" s="392"/>
      <c r="I4" s="392"/>
      <c r="J4" s="392"/>
      <c r="K4" s="392"/>
      <c r="L4" s="392"/>
      <c r="M4" s="392"/>
      <c r="N4" s="392"/>
      <c r="O4" s="392"/>
      <c r="P4" s="392"/>
      <c r="Q4" s="392"/>
      <c r="R4" s="392"/>
      <c r="S4" s="392"/>
      <c r="T4" s="392"/>
      <c r="U4" s="392"/>
      <c r="V4" s="427"/>
      <c r="W4" s="430"/>
      <c r="X4" s="434"/>
      <c r="Y4" s="434"/>
      <c r="Z4" s="434"/>
      <c r="AA4" s="435"/>
      <c r="AB4" s="435"/>
      <c r="AC4" s="435"/>
      <c r="AD4" s="435"/>
      <c r="AE4" s="398"/>
      <c r="AF4" s="398"/>
      <c r="AG4" s="398"/>
      <c r="AH4" s="398"/>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398"/>
      <c r="BJ4" s="398"/>
      <c r="BK4" s="398"/>
      <c r="BL4" s="398"/>
      <c r="BM4" s="398"/>
      <c r="BN4" s="398"/>
    </row>
    <row r="5" spans="1:66" ht="15.75" customHeight="1">
      <c r="A5" s="389"/>
      <c r="B5" s="387" t="s">
        <v>211</v>
      </c>
      <c r="C5" s="401"/>
      <c r="D5" s="401"/>
      <c r="E5" s="401"/>
      <c r="F5" s="401"/>
      <c r="G5" s="401"/>
      <c r="H5" s="415"/>
      <c r="I5" s="415"/>
      <c r="J5" s="392"/>
      <c r="K5" s="392"/>
      <c r="L5" s="392"/>
      <c r="M5" s="392"/>
      <c r="N5" s="392"/>
      <c r="O5" s="392"/>
      <c r="P5" s="392"/>
      <c r="Q5" s="392"/>
      <c r="R5" s="392"/>
      <c r="S5" s="392"/>
      <c r="T5" s="392"/>
      <c r="U5" s="392"/>
      <c r="V5" s="426"/>
      <c r="W5" s="430"/>
      <c r="X5" s="434"/>
      <c r="Y5" s="434"/>
      <c r="Z5" s="434"/>
      <c r="AA5" s="435"/>
      <c r="AB5" s="435"/>
      <c r="AC5" s="435"/>
      <c r="AD5" s="435"/>
      <c r="AE5" s="398"/>
      <c r="AF5" s="398"/>
      <c r="AG5" s="398"/>
      <c r="AH5" s="398"/>
      <c r="AI5" s="447"/>
      <c r="AJ5" s="398"/>
      <c r="AK5" s="398"/>
      <c r="AL5" s="398"/>
      <c r="AM5" s="398"/>
      <c r="AN5" s="398"/>
      <c r="AO5" s="398"/>
      <c r="AP5" s="398"/>
      <c r="AQ5" s="398"/>
      <c r="AR5" s="398"/>
      <c r="AS5" s="398"/>
      <c r="AT5" s="398"/>
      <c r="AU5" s="398"/>
      <c r="AV5" s="398"/>
      <c r="AW5" s="398"/>
      <c r="AX5" s="398"/>
      <c r="AY5" s="398"/>
      <c r="AZ5" s="398"/>
      <c r="BA5" s="398"/>
      <c r="BB5" s="398"/>
      <c r="BC5" s="398"/>
      <c r="BD5" s="398"/>
      <c r="BE5" s="398"/>
      <c r="BF5" s="398"/>
      <c r="BG5" s="398"/>
      <c r="BH5" s="398"/>
      <c r="BI5" s="398"/>
      <c r="BJ5" s="398"/>
      <c r="BK5" s="398"/>
      <c r="BL5" s="398"/>
      <c r="BM5" s="398"/>
      <c r="BN5" s="398"/>
    </row>
    <row r="6" spans="1:66" ht="23.25" customHeight="1">
      <c r="A6" s="389"/>
      <c r="B6" s="387"/>
      <c r="C6" s="401"/>
      <c r="D6" s="401"/>
      <c r="E6" s="401"/>
      <c r="F6" s="401"/>
      <c r="G6" s="401"/>
      <c r="H6" s="415"/>
      <c r="I6" s="415"/>
      <c r="J6" s="392"/>
      <c r="K6" s="392"/>
      <c r="L6" s="392"/>
      <c r="M6" s="392"/>
      <c r="N6" s="392"/>
      <c r="O6" s="392"/>
      <c r="P6" s="392"/>
      <c r="Q6" s="392"/>
      <c r="R6" s="392"/>
      <c r="S6" s="392"/>
      <c r="T6" s="392"/>
      <c r="U6" s="392"/>
      <c r="V6" s="426"/>
      <c r="W6" s="430"/>
      <c r="X6" s="434"/>
      <c r="Y6" s="434"/>
      <c r="Z6" s="434"/>
      <c r="AA6" s="435"/>
      <c r="AB6" s="435"/>
      <c r="AC6" s="435"/>
      <c r="AD6" s="435"/>
      <c r="AE6" s="398"/>
      <c r="AF6" s="398"/>
      <c r="AG6" s="398"/>
      <c r="AH6" s="398"/>
      <c r="AI6" s="447"/>
      <c r="AJ6" s="398"/>
      <c r="AK6" s="398"/>
      <c r="AL6" s="398"/>
      <c r="AM6" s="398"/>
      <c r="AN6" s="398"/>
      <c r="AO6" s="398"/>
      <c r="AP6" s="398"/>
      <c r="AQ6" s="398"/>
      <c r="AR6" s="398"/>
      <c r="AS6" s="398"/>
      <c r="AT6" s="398"/>
      <c r="AU6" s="398"/>
      <c r="AV6" s="398"/>
      <c r="AW6" s="398"/>
      <c r="AX6" s="398"/>
      <c r="AY6" s="398"/>
      <c r="AZ6" s="398"/>
      <c r="BA6" s="398"/>
      <c r="BB6" s="398"/>
      <c r="BC6" s="398"/>
      <c r="BD6" s="398"/>
      <c r="BE6" s="398"/>
      <c r="BF6" s="398"/>
      <c r="BG6" s="398"/>
      <c r="BH6" s="398"/>
      <c r="BI6" s="398"/>
      <c r="BJ6" s="398"/>
      <c r="BK6" s="398"/>
      <c r="BL6" s="398"/>
      <c r="BM6" s="398"/>
      <c r="BN6" s="398"/>
    </row>
    <row r="7" spans="1:66" ht="32.450000000000003" customHeight="1">
      <c r="A7" s="294" t="s">
        <v>230</v>
      </c>
      <c r="B7" s="303"/>
      <c r="C7" s="303"/>
      <c r="D7" s="303"/>
      <c r="E7" s="303"/>
      <c r="F7" s="303"/>
      <c r="G7" s="303"/>
      <c r="H7" s="303"/>
      <c r="I7" s="303"/>
      <c r="J7" s="303"/>
      <c r="K7" s="303"/>
      <c r="L7" s="303"/>
      <c r="M7" s="303"/>
      <c r="N7" s="303"/>
      <c r="O7" s="303"/>
      <c r="P7" s="303"/>
      <c r="Q7" s="303"/>
      <c r="R7" s="303"/>
      <c r="S7" s="303"/>
      <c r="T7" s="303"/>
      <c r="U7" s="303"/>
      <c r="V7" s="427"/>
      <c r="W7" s="430"/>
      <c r="X7" s="435"/>
      <c r="Y7" s="435"/>
      <c r="Z7" s="435"/>
      <c r="AA7" s="435"/>
      <c r="AB7" s="435"/>
      <c r="AC7" s="435"/>
      <c r="AD7" s="435"/>
      <c r="AE7" s="398"/>
      <c r="AF7" s="398"/>
      <c r="AG7" s="398"/>
      <c r="AH7" s="444"/>
      <c r="AI7" s="398"/>
      <c r="AJ7" s="398"/>
      <c r="AK7" s="398"/>
      <c r="AL7" s="398"/>
      <c r="AM7" s="398"/>
      <c r="AN7" s="398"/>
      <c r="AO7" s="398"/>
      <c r="AP7" s="398"/>
      <c r="AQ7" s="398"/>
      <c r="AR7" s="398"/>
      <c r="AS7" s="398"/>
      <c r="AT7" s="398"/>
      <c r="AU7" s="398"/>
      <c r="AV7" s="398"/>
      <c r="AW7" s="398"/>
      <c r="AX7" s="398"/>
      <c r="AY7" s="398"/>
      <c r="AZ7" s="398"/>
      <c r="BA7" s="398"/>
      <c r="BB7" s="398"/>
      <c r="BC7" s="398"/>
      <c r="BD7" s="398"/>
      <c r="BE7" s="398"/>
      <c r="BF7" s="398"/>
      <c r="BG7" s="398"/>
      <c r="BH7" s="398"/>
      <c r="BI7" s="398"/>
      <c r="BJ7" s="398"/>
      <c r="BK7" s="398"/>
      <c r="BL7" s="398"/>
      <c r="BM7" s="398"/>
      <c r="BN7" s="398"/>
    </row>
    <row r="8" spans="1:66" ht="14.25" customHeight="1">
      <c r="A8" s="390" t="s">
        <v>229</v>
      </c>
      <c r="B8" s="390"/>
      <c r="C8" s="390"/>
      <c r="D8" s="390"/>
      <c r="E8" s="390"/>
      <c r="F8" s="390"/>
      <c r="G8" s="390"/>
      <c r="H8" s="390"/>
      <c r="I8" s="390"/>
      <c r="J8" s="390"/>
      <c r="K8" s="390"/>
      <c r="L8" s="390"/>
      <c r="M8" s="390"/>
      <c r="N8" s="390"/>
      <c r="O8" s="390"/>
      <c r="P8" s="390"/>
      <c r="Q8" s="390"/>
      <c r="R8" s="390"/>
      <c r="S8" s="390"/>
      <c r="T8" s="390"/>
      <c r="U8" s="390"/>
      <c r="V8" s="427"/>
      <c r="W8" s="430"/>
      <c r="X8" s="435"/>
      <c r="Y8" s="435"/>
      <c r="Z8" s="435"/>
      <c r="AA8" s="435"/>
      <c r="AB8" s="435"/>
      <c r="AC8" s="435"/>
      <c r="AD8" s="435"/>
      <c r="AE8" s="398"/>
      <c r="AF8" s="398"/>
      <c r="AG8" s="398"/>
      <c r="AH8" s="444"/>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row>
    <row r="9" spans="1:66" ht="4.5" customHeight="1">
      <c r="A9" s="390"/>
      <c r="B9" s="390"/>
      <c r="C9" s="390"/>
      <c r="D9" s="390"/>
      <c r="E9" s="390"/>
      <c r="F9" s="390"/>
      <c r="G9" s="390"/>
      <c r="H9" s="390"/>
      <c r="I9" s="390"/>
      <c r="J9" s="390"/>
      <c r="K9" s="390"/>
      <c r="L9" s="390"/>
      <c r="M9" s="390"/>
      <c r="N9" s="390"/>
      <c r="O9" s="390"/>
      <c r="P9" s="390"/>
      <c r="Q9" s="390"/>
      <c r="R9" s="390"/>
      <c r="S9" s="390"/>
      <c r="T9" s="390"/>
      <c r="U9" s="390"/>
      <c r="V9" s="427"/>
      <c r="W9" s="430"/>
      <c r="X9" s="435"/>
      <c r="Y9" s="435"/>
      <c r="Z9" s="435"/>
      <c r="AA9" s="435"/>
      <c r="AB9" s="435"/>
      <c r="AC9" s="435"/>
      <c r="AD9" s="435"/>
      <c r="AE9" s="398"/>
      <c r="AF9" s="398"/>
      <c r="AG9" s="398"/>
      <c r="AH9" s="444"/>
      <c r="AI9" s="398"/>
      <c r="AJ9" s="398"/>
      <c r="AK9" s="398"/>
      <c r="AL9" s="398"/>
      <c r="AM9" s="398"/>
      <c r="AN9" s="398"/>
      <c r="AO9" s="398"/>
      <c r="AP9" s="398"/>
      <c r="AQ9" s="398"/>
      <c r="AR9" s="398"/>
      <c r="AS9" s="398"/>
      <c r="AT9" s="398"/>
      <c r="AU9" s="398"/>
      <c r="AV9" s="398"/>
      <c r="AW9" s="398"/>
      <c r="AX9" s="398"/>
      <c r="AY9" s="398"/>
      <c r="AZ9" s="398"/>
      <c r="BA9" s="398"/>
      <c r="BB9" s="398"/>
      <c r="BC9" s="398"/>
      <c r="BD9" s="398"/>
      <c r="BE9" s="398"/>
      <c r="BF9" s="398"/>
      <c r="BG9" s="398"/>
      <c r="BH9" s="398"/>
      <c r="BI9" s="398"/>
      <c r="BJ9" s="398"/>
      <c r="BK9" s="398"/>
      <c r="BL9" s="398"/>
      <c r="BM9" s="398"/>
      <c r="BN9" s="398"/>
    </row>
    <row r="10" spans="1:66" ht="79.5" customHeight="1">
      <c r="A10" s="391" t="s">
        <v>231</v>
      </c>
      <c r="B10" s="391"/>
      <c r="C10" s="391"/>
      <c r="D10" s="391"/>
      <c r="E10" s="391"/>
      <c r="F10" s="391"/>
      <c r="G10" s="391"/>
      <c r="H10" s="391"/>
      <c r="I10" s="391"/>
      <c r="J10" s="391"/>
      <c r="K10" s="391"/>
      <c r="L10" s="391"/>
      <c r="M10" s="391"/>
      <c r="N10" s="391"/>
      <c r="O10" s="391"/>
      <c r="P10" s="391"/>
      <c r="Q10" s="391"/>
      <c r="R10" s="391"/>
      <c r="S10" s="391"/>
      <c r="T10" s="391"/>
      <c r="U10" s="391"/>
      <c r="V10" s="427"/>
      <c r="W10" s="430"/>
      <c r="X10" s="435"/>
      <c r="Y10" s="435"/>
      <c r="Z10" s="435"/>
      <c r="AA10" s="435"/>
      <c r="AB10" s="435"/>
      <c r="AC10" s="435"/>
      <c r="AD10" s="435"/>
      <c r="AE10" s="398"/>
      <c r="AF10" s="398"/>
      <c r="AG10" s="398"/>
      <c r="AH10" s="444"/>
      <c r="AI10" s="398"/>
      <c r="AJ10" s="398"/>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398"/>
    </row>
    <row r="11" spans="1:66" ht="6.75" customHeight="1">
      <c r="A11" s="392"/>
      <c r="B11" s="399"/>
      <c r="C11" s="399"/>
      <c r="D11" s="399"/>
      <c r="E11" s="392"/>
      <c r="F11" s="392"/>
      <c r="G11" s="392"/>
      <c r="H11" s="392"/>
      <c r="I11" s="392"/>
      <c r="J11" s="392"/>
      <c r="K11" s="392"/>
      <c r="L11" s="392"/>
      <c r="M11" s="392"/>
      <c r="N11" s="392"/>
      <c r="O11" s="392"/>
      <c r="P11" s="392"/>
      <c r="Q11" s="392"/>
      <c r="R11" s="392"/>
      <c r="S11" s="392"/>
      <c r="T11" s="392"/>
      <c r="U11" s="392"/>
      <c r="V11" s="427"/>
      <c r="W11" s="430"/>
      <c r="X11" s="435"/>
      <c r="Y11" s="435"/>
      <c r="Z11" s="435"/>
      <c r="AA11" s="435"/>
      <c r="AB11" s="435"/>
      <c r="AC11" s="435"/>
      <c r="AD11" s="435"/>
      <c r="AE11" s="398"/>
      <c r="AF11" s="398"/>
      <c r="AG11" s="398"/>
      <c r="AH11" s="398"/>
      <c r="AI11" s="398"/>
      <c r="AJ11" s="398"/>
      <c r="AK11" s="398"/>
      <c r="AL11" s="398"/>
      <c r="AM11" s="398"/>
      <c r="AN11" s="398"/>
      <c r="AO11" s="398"/>
      <c r="AP11" s="398"/>
      <c r="AQ11" s="398"/>
      <c r="AR11" s="435"/>
      <c r="AS11" s="398"/>
      <c r="AT11" s="398"/>
      <c r="AU11" s="398"/>
      <c r="AV11" s="398"/>
      <c r="AW11" s="398"/>
      <c r="AX11" s="398"/>
      <c r="AY11" s="398"/>
      <c r="AZ11" s="398"/>
      <c r="BA11" s="398"/>
      <c r="BB11" s="398"/>
      <c r="BC11" s="398"/>
      <c r="BD11" s="398"/>
      <c r="BE11" s="398"/>
      <c r="BF11" s="398"/>
      <c r="BG11" s="398"/>
      <c r="BH11" s="398"/>
      <c r="BI11" s="398"/>
      <c r="BJ11" s="398"/>
      <c r="BK11" s="398"/>
      <c r="BL11" s="398"/>
      <c r="BM11" s="398"/>
      <c r="BN11" s="398"/>
    </row>
    <row r="12" spans="1:66" s="286" customFormat="1" ht="26.25">
      <c r="A12" s="299" t="s">
        <v>123</v>
      </c>
      <c r="B12" s="299"/>
      <c r="C12" s="299"/>
      <c r="D12" s="299"/>
      <c r="E12" s="299"/>
      <c r="F12" s="299"/>
      <c r="G12" s="299"/>
      <c r="H12" s="299"/>
      <c r="I12" s="299"/>
      <c r="J12" s="299"/>
      <c r="K12" s="299"/>
      <c r="L12" s="299"/>
      <c r="M12" s="299"/>
      <c r="N12" s="299"/>
      <c r="O12" s="299"/>
      <c r="P12" s="299"/>
      <c r="Q12" s="299"/>
      <c r="R12" s="299"/>
      <c r="S12" s="299"/>
      <c r="T12" s="299"/>
      <c r="U12" s="299"/>
      <c r="V12" s="360"/>
      <c r="W12" s="364"/>
      <c r="X12" s="364"/>
      <c r="Y12" s="364"/>
      <c r="Z12" s="364"/>
      <c r="AA12" s="364"/>
      <c r="AB12" s="364"/>
      <c r="AC12" s="364"/>
      <c r="AD12" s="309"/>
      <c r="AE12" s="309"/>
      <c r="AF12" s="309"/>
      <c r="AG12" s="309"/>
      <c r="AH12" s="309"/>
      <c r="AI12" s="309"/>
      <c r="AJ12" s="309"/>
      <c r="AK12" s="309"/>
      <c r="AL12" s="309"/>
      <c r="AM12" s="309"/>
      <c r="AN12" s="309"/>
      <c r="AO12" s="309"/>
      <c r="AP12" s="309"/>
      <c r="AQ12" s="364"/>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row>
    <row r="13" spans="1:66" s="288" customFormat="1" ht="45" customHeight="1">
      <c r="A13" s="300" t="s">
        <v>125</v>
      </c>
      <c r="B13" s="300"/>
      <c r="C13" s="300"/>
      <c r="D13" s="300"/>
      <c r="E13" s="300"/>
      <c r="F13" s="300"/>
      <c r="G13" s="300"/>
      <c r="H13" s="300"/>
      <c r="I13" s="300"/>
      <c r="J13" s="334"/>
      <c r="K13" s="297">
        <f>'第１号様式　申請者情報シート'!D12</f>
        <v>0</v>
      </c>
      <c r="L13" s="297"/>
      <c r="M13" s="297"/>
      <c r="N13" s="297"/>
      <c r="O13" s="297"/>
      <c r="P13" s="297"/>
      <c r="Q13" s="297"/>
      <c r="R13" s="297"/>
      <c r="S13" s="297"/>
      <c r="T13" s="297"/>
      <c r="U13" s="297"/>
      <c r="V13" s="375"/>
      <c r="W13" s="361" t="str">
        <f>IF((K13=0),"第１号様式　申請者情報シートに「会社住所」を入力してください。","")</f>
        <v>第１号様式　申請者情報シートに「会社住所」を入力してください。</v>
      </c>
      <c r="X13" s="436"/>
      <c r="Y13" s="365"/>
      <c r="Z13" s="365"/>
      <c r="AA13" s="365"/>
      <c r="AB13" s="365"/>
      <c r="AC13" s="375"/>
      <c r="AD13" s="375"/>
      <c r="AE13" s="375"/>
      <c r="AF13" s="375"/>
      <c r="AG13" s="443"/>
      <c r="AH13" s="375"/>
      <c r="AI13" s="375"/>
      <c r="AJ13" s="375"/>
      <c r="AK13" s="375"/>
      <c r="AL13" s="375"/>
      <c r="AM13" s="375"/>
      <c r="AN13" s="375"/>
      <c r="AO13" s="375"/>
      <c r="AP13" s="375"/>
      <c r="AQ13" s="375"/>
      <c r="AR13" s="375"/>
      <c r="AS13" s="375"/>
      <c r="AT13" s="375"/>
      <c r="AU13" s="375"/>
      <c r="AV13" s="375"/>
      <c r="AW13" s="375"/>
      <c r="AX13" s="375"/>
      <c r="AY13" s="375"/>
      <c r="AZ13" s="375"/>
      <c r="BA13" s="375"/>
      <c r="BB13" s="375"/>
      <c r="BC13" s="375"/>
      <c r="BD13" s="375"/>
      <c r="BE13" s="375"/>
      <c r="BF13" s="375"/>
      <c r="BG13" s="375"/>
      <c r="BH13" s="375"/>
      <c r="BI13" s="375"/>
      <c r="BJ13" s="375"/>
      <c r="BK13" s="375"/>
      <c r="BL13" s="375"/>
      <c r="BM13" s="375"/>
      <c r="BN13" s="375"/>
    </row>
    <row r="14" spans="1:66" s="288" customFormat="1" ht="45" customHeight="1">
      <c r="A14" s="297" t="s">
        <v>126</v>
      </c>
      <c r="B14" s="297"/>
      <c r="C14" s="297"/>
      <c r="D14" s="297"/>
      <c r="E14" s="297"/>
      <c r="F14" s="297"/>
      <c r="G14" s="297"/>
      <c r="H14" s="297"/>
      <c r="I14" s="297"/>
      <c r="J14" s="332"/>
      <c r="K14" s="297">
        <f>'第１号様式　申請者情報シート'!D10</f>
        <v>0</v>
      </c>
      <c r="L14" s="297"/>
      <c r="M14" s="297"/>
      <c r="N14" s="297"/>
      <c r="O14" s="297"/>
      <c r="P14" s="297"/>
      <c r="Q14" s="297"/>
      <c r="R14" s="297"/>
      <c r="S14" s="297"/>
      <c r="T14" s="297"/>
      <c r="U14" s="297"/>
      <c r="V14" s="375"/>
      <c r="W14" s="361" t="str">
        <f>IF((K14=0),"第１号様式　申請者情報シートに「会社名」を入力してください。","")</f>
        <v>第１号様式　申請者情報シートに「会社名」を入力してください。</v>
      </c>
      <c r="X14" s="436"/>
      <c r="Y14" s="365"/>
      <c r="Z14" s="365"/>
      <c r="AA14" s="365"/>
      <c r="AB14" s="365"/>
      <c r="AC14" s="365"/>
      <c r="AD14" s="375"/>
      <c r="AE14" s="375"/>
      <c r="AF14" s="375"/>
      <c r="AG14" s="443"/>
      <c r="AH14" s="375"/>
      <c r="AI14" s="375"/>
      <c r="AJ14" s="375"/>
      <c r="AK14" s="375"/>
      <c r="AL14" s="375"/>
      <c r="AM14" s="375"/>
      <c r="AN14" s="375"/>
      <c r="AO14" s="375"/>
      <c r="AP14" s="375"/>
      <c r="AQ14" s="375"/>
      <c r="AR14" s="375"/>
      <c r="AS14" s="375"/>
      <c r="AT14" s="375"/>
      <c r="AU14" s="375"/>
      <c r="AV14" s="375"/>
      <c r="AW14" s="375"/>
      <c r="AX14" s="375"/>
      <c r="AY14" s="375"/>
      <c r="AZ14" s="375"/>
      <c r="BA14" s="375"/>
      <c r="BB14" s="375"/>
      <c r="BC14" s="375"/>
      <c r="BD14" s="375"/>
      <c r="BE14" s="375"/>
      <c r="BF14" s="375"/>
      <c r="BG14" s="375"/>
      <c r="BH14" s="375"/>
      <c r="BI14" s="375"/>
      <c r="BJ14" s="375"/>
      <c r="BK14" s="375"/>
      <c r="BL14" s="375"/>
      <c r="BM14" s="375"/>
      <c r="BN14" s="375"/>
    </row>
    <row r="15" spans="1:66" s="288" customFormat="1" ht="45" customHeight="1">
      <c r="A15" s="297" t="s">
        <v>128</v>
      </c>
      <c r="B15" s="297"/>
      <c r="C15" s="297"/>
      <c r="D15" s="297"/>
      <c r="E15" s="297"/>
      <c r="F15" s="297"/>
      <c r="G15" s="297"/>
      <c r="H15" s="297"/>
      <c r="I15" s="332"/>
      <c r="J15" s="332"/>
      <c r="K15" s="297">
        <f>'第１号様式　申請者情報シート'!D11</f>
        <v>0</v>
      </c>
      <c r="L15" s="297"/>
      <c r="M15" s="297"/>
      <c r="N15" s="297"/>
      <c r="O15" s="297"/>
      <c r="P15" s="297"/>
      <c r="Q15" s="297"/>
      <c r="R15" s="297"/>
      <c r="S15" s="297"/>
      <c r="T15" s="297"/>
      <c r="U15" s="297"/>
      <c r="V15" s="375"/>
      <c r="W15" s="361" t="str">
        <f>IF((K15=0),"第１号様式　申請者情報シートに「代表者名」を入力してください。","")</f>
        <v>第１号様式　申請者情報シートに「代表者名」を入力してください。</v>
      </c>
      <c r="X15" s="436"/>
      <c r="Y15" s="365"/>
      <c r="Z15" s="365"/>
      <c r="AA15" s="365"/>
      <c r="AB15" s="365"/>
      <c r="AC15" s="365"/>
      <c r="AD15" s="375"/>
      <c r="AE15" s="375"/>
      <c r="AF15" s="375"/>
      <c r="AG15" s="443"/>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row>
    <row r="16" spans="1:66" ht="13.5" customHeight="1">
      <c r="A16" s="388"/>
      <c r="B16" s="388"/>
      <c r="C16" s="388"/>
      <c r="D16" s="388"/>
      <c r="E16" s="392"/>
      <c r="F16" s="392"/>
      <c r="G16" s="392"/>
      <c r="H16" s="392"/>
      <c r="I16" s="392"/>
      <c r="J16" s="392"/>
      <c r="K16" s="392"/>
      <c r="L16" s="392"/>
      <c r="M16" s="392"/>
      <c r="N16" s="392"/>
      <c r="O16" s="392"/>
      <c r="P16" s="392"/>
      <c r="Q16" s="392"/>
      <c r="R16" s="392"/>
      <c r="S16" s="392"/>
      <c r="T16" s="392"/>
      <c r="U16" s="392"/>
      <c r="V16" s="427"/>
      <c r="W16" s="430"/>
      <c r="X16" s="435"/>
      <c r="Y16" s="435"/>
      <c r="Z16" s="435"/>
      <c r="AA16" s="435"/>
      <c r="AB16" s="435"/>
      <c r="AC16" s="435"/>
      <c r="AD16" s="435"/>
      <c r="AE16" s="398"/>
      <c r="AF16" s="398"/>
      <c r="AG16" s="398"/>
      <c r="AH16" s="444"/>
      <c r="AI16" s="398"/>
      <c r="AJ16" s="398"/>
      <c r="AK16" s="398"/>
      <c r="AL16" s="398"/>
      <c r="AM16" s="398"/>
      <c r="AN16" s="398"/>
      <c r="AO16" s="398"/>
      <c r="AP16" s="398"/>
      <c r="AQ16" s="398"/>
      <c r="AR16" s="398"/>
      <c r="AS16" s="398"/>
      <c r="AT16" s="398"/>
      <c r="AU16" s="398"/>
      <c r="AV16" s="398"/>
      <c r="AW16" s="398"/>
      <c r="AX16" s="398"/>
      <c r="AY16" s="398"/>
      <c r="AZ16" s="398"/>
      <c r="BA16" s="398"/>
      <c r="BB16" s="398"/>
      <c r="BC16" s="398"/>
      <c r="BD16" s="398"/>
      <c r="BE16" s="398"/>
      <c r="BF16" s="398"/>
      <c r="BG16" s="398"/>
      <c r="BH16" s="398"/>
      <c r="BI16" s="398"/>
      <c r="BJ16" s="398"/>
      <c r="BK16" s="398"/>
      <c r="BL16" s="398"/>
      <c r="BM16" s="398"/>
      <c r="BN16" s="398"/>
    </row>
    <row r="17" spans="1:66" ht="20.100000000000001" customHeight="1">
      <c r="A17" s="393" t="s">
        <v>129</v>
      </c>
      <c r="B17" s="400"/>
      <c r="C17" s="402" t="s">
        <v>140</v>
      </c>
      <c r="D17" s="402"/>
      <c r="E17" s="402"/>
      <c r="F17" s="402"/>
      <c r="G17" s="402"/>
      <c r="H17" s="402"/>
      <c r="I17" s="402"/>
      <c r="J17" s="402"/>
      <c r="K17" s="402"/>
      <c r="L17" s="402"/>
      <c r="M17" s="402"/>
      <c r="N17" s="402"/>
      <c r="O17" s="402"/>
      <c r="P17" s="402"/>
      <c r="Q17" s="402"/>
      <c r="R17" s="402"/>
      <c r="S17" s="402"/>
      <c r="T17" s="402"/>
      <c r="U17" s="402"/>
      <c r="V17" s="426"/>
      <c r="W17" s="430"/>
      <c r="X17" s="437"/>
      <c r="Y17" s="437"/>
      <c r="Z17" s="435"/>
      <c r="AA17" s="437"/>
      <c r="AB17" s="437"/>
      <c r="AC17" s="437"/>
      <c r="AD17" s="437"/>
      <c r="AE17" s="398"/>
      <c r="AF17" s="398"/>
      <c r="AG17" s="398"/>
      <c r="AH17" s="444"/>
      <c r="AI17" s="398"/>
      <c r="AJ17" s="398"/>
      <c r="AK17" s="398"/>
      <c r="AL17" s="398"/>
      <c r="AM17" s="398"/>
      <c r="AN17" s="398"/>
      <c r="AO17" s="398"/>
      <c r="AP17" s="398"/>
      <c r="AQ17" s="398"/>
      <c r="AR17" s="398"/>
      <c r="AS17" s="398"/>
      <c r="AT17" s="398"/>
      <c r="AU17" s="398"/>
      <c r="AV17" s="398"/>
      <c r="AW17" s="398"/>
      <c r="AX17" s="398"/>
      <c r="AY17" s="398"/>
      <c r="AZ17" s="398"/>
      <c r="BA17" s="398"/>
      <c r="BB17" s="398"/>
      <c r="BC17" s="398"/>
      <c r="BD17" s="398"/>
      <c r="BE17" s="398"/>
      <c r="BF17" s="398"/>
      <c r="BG17" s="398"/>
      <c r="BH17" s="398"/>
      <c r="BI17" s="398"/>
      <c r="BJ17" s="398"/>
      <c r="BK17" s="398"/>
      <c r="BL17" s="398"/>
      <c r="BM17" s="398"/>
      <c r="BN17" s="398"/>
    </row>
    <row r="18" spans="1:66" s="386" customFormat="1" ht="22.5" customHeight="1">
      <c r="A18" s="394"/>
      <c r="B18" s="394"/>
      <c r="C18" s="403"/>
      <c r="D18" s="410"/>
      <c r="E18" s="410"/>
      <c r="F18" s="410"/>
      <c r="G18" s="410"/>
      <c r="H18" s="410"/>
      <c r="I18" s="410"/>
      <c r="J18" s="410"/>
      <c r="K18" s="410"/>
      <c r="L18" s="410"/>
      <c r="M18" s="410"/>
      <c r="N18" s="410"/>
      <c r="O18" s="410"/>
      <c r="P18" s="410"/>
      <c r="Q18" s="410"/>
      <c r="R18" s="410"/>
      <c r="S18" s="410"/>
      <c r="T18" s="410"/>
      <c r="U18" s="410"/>
      <c r="V18" s="427"/>
      <c r="W18" s="429"/>
      <c r="X18" s="438"/>
      <c r="Y18" s="438"/>
      <c r="Z18" s="437"/>
      <c r="AA18" s="437"/>
      <c r="AB18" s="441"/>
      <c r="AC18" s="438"/>
      <c r="AD18" s="438"/>
      <c r="AE18" s="413"/>
      <c r="AF18" s="413"/>
      <c r="AG18" s="413"/>
      <c r="AH18" s="444"/>
      <c r="AI18" s="442"/>
      <c r="AJ18" s="442"/>
      <c r="AK18" s="442"/>
      <c r="AL18" s="442"/>
      <c r="AM18" s="442"/>
      <c r="AN18" s="442"/>
      <c r="AO18" s="442"/>
      <c r="AP18" s="442"/>
      <c r="AQ18" s="442"/>
      <c r="AR18" s="442"/>
      <c r="AS18" s="442"/>
      <c r="AT18" s="442"/>
      <c r="AU18" s="442"/>
      <c r="AV18" s="442"/>
      <c r="AW18" s="442"/>
      <c r="AX18" s="442"/>
      <c r="AY18" s="442"/>
      <c r="AZ18" s="442"/>
      <c r="BA18" s="442"/>
      <c r="BB18" s="442"/>
      <c r="BC18" s="442"/>
      <c r="BD18" s="442"/>
      <c r="BE18" s="442"/>
      <c r="BF18" s="442"/>
      <c r="BG18" s="442"/>
      <c r="BH18" s="442"/>
      <c r="BI18" s="442"/>
      <c r="BJ18" s="442"/>
      <c r="BK18" s="442"/>
      <c r="BL18" s="442"/>
      <c r="BM18" s="442"/>
      <c r="BN18" s="442"/>
    </row>
    <row r="19" spans="1:66" s="386" customFormat="1" ht="9" customHeight="1">
      <c r="A19" s="394"/>
      <c r="B19" s="394"/>
      <c r="C19" s="404"/>
      <c r="D19" s="404"/>
      <c r="E19" s="404"/>
      <c r="F19" s="404"/>
      <c r="G19" s="404"/>
      <c r="H19" s="404"/>
      <c r="I19" s="404"/>
      <c r="J19" s="404"/>
      <c r="K19" s="404"/>
      <c r="L19" s="404"/>
      <c r="M19" s="404"/>
      <c r="N19" s="404"/>
      <c r="O19" s="404"/>
      <c r="P19" s="404"/>
      <c r="Q19" s="404"/>
      <c r="R19" s="404"/>
      <c r="S19" s="404"/>
      <c r="T19" s="404"/>
      <c r="U19" s="404"/>
      <c r="V19" s="427"/>
      <c r="W19" s="429"/>
      <c r="X19" s="438"/>
      <c r="Y19" s="438"/>
      <c r="Z19" s="437"/>
      <c r="AA19" s="437"/>
      <c r="AB19" s="441"/>
      <c r="AC19" s="438"/>
      <c r="AD19" s="438"/>
      <c r="AE19" s="413"/>
      <c r="AF19" s="413"/>
      <c r="AG19" s="413"/>
      <c r="AH19" s="444"/>
      <c r="AI19" s="442"/>
      <c r="AJ19" s="442"/>
      <c r="AK19" s="442"/>
      <c r="AL19" s="442"/>
      <c r="AM19" s="442"/>
      <c r="AN19" s="442"/>
      <c r="AO19" s="442"/>
      <c r="AP19" s="442"/>
      <c r="AQ19" s="442"/>
      <c r="AR19" s="442"/>
      <c r="AS19" s="442"/>
      <c r="AT19" s="442"/>
      <c r="AU19" s="442"/>
      <c r="AV19" s="442"/>
      <c r="AW19" s="442"/>
      <c r="AX19" s="442"/>
      <c r="AY19" s="442"/>
      <c r="AZ19" s="442"/>
      <c r="BA19" s="442"/>
      <c r="BB19" s="442"/>
      <c r="BC19" s="442"/>
      <c r="BD19" s="442"/>
      <c r="BE19" s="442"/>
      <c r="BF19" s="442"/>
      <c r="BG19" s="442"/>
      <c r="BH19" s="442"/>
      <c r="BI19" s="442"/>
      <c r="BJ19" s="442"/>
      <c r="BK19" s="442"/>
      <c r="BL19" s="442"/>
      <c r="BM19" s="442"/>
      <c r="BN19" s="442"/>
    </row>
    <row r="20" spans="1:66" ht="20.100000000000001" customHeight="1">
      <c r="A20" s="393" t="s">
        <v>60</v>
      </c>
      <c r="B20" s="400"/>
      <c r="C20" s="316" t="s">
        <v>38</v>
      </c>
      <c r="D20" s="411"/>
      <c r="E20" s="411"/>
      <c r="F20" s="411"/>
      <c r="G20" s="411"/>
      <c r="H20" s="411"/>
      <c r="I20" s="411"/>
      <c r="J20" s="411"/>
      <c r="K20" s="411"/>
      <c r="L20" s="411"/>
      <c r="M20" s="411"/>
      <c r="N20" s="411"/>
      <c r="O20" s="411"/>
      <c r="P20" s="411"/>
      <c r="Q20" s="411"/>
      <c r="R20" s="411"/>
      <c r="S20" s="411"/>
      <c r="T20" s="411"/>
      <c r="U20" s="411"/>
      <c r="V20" s="426"/>
      <c r="W20" s="431"/>
      <c r="X20" s="435"/>
      <c r="Y20" s="435"/>
      <c r="Z20" s="435"/>
      <c r="AA20" s="435"/>
      <c r="AB20" s="435"/>
      <c r="AC20" s="435"/>
      <c r="AD20" s="435"/>
      <c r="AE20" s="398"/>
      <c r="AF20" s="398"/>
      <c r="AG20" s="398"/>
      <c r="AH20" s="444"/>
      <c r="AI20" s="398"/>
      <c r="AJ20" s="398"/>
      <c r="AK20" s="398"/>
      <c r="AL20" s="398"/>
      <c r="AM20" s="398"/>
      <c r="AN20" s="398"/>
      <c r="AO20" s="398"/>
      <c r="AP20" s="398"/>
      <c r="AQ20" s="398"/>
      <c r="AR20" s="398"/>
      <c r="AS20" s="398"/>
      <c r="AT20" s="398"/>
      <c r="AU20" s="398"/>
      <c r="AV20" s="398"/>
      <c r="AW20" s="398"/>
      <c r="AX20" s="398"/>
      <c r="AY20" s="398"/>
      <c r="AZ20" s="398"/>
      <c r="BA20" s="398"/>
      <c r="BB20" s="398"/>
      <c r="BC20" s="398"/>
      <c r="BD20" s="398"/>
      <c r="BE20" s="398"/>
      <c r="BF20" s="398"/>
      <c r="BG20" s="398"/>
      <c r="BH20" s="398"/>
      <c r="BI20" s="398"/>
      <c r="BJ20" s="398"/>
      <c r="BK20" s="398"/>
      <c r="BL20" s="398"/>
      <c r="BM20" s="398"/>
      <c r="BN20" s="398"/>
    </row>
    <row r="21" spans="1:66" s="386" customFormat="1" ht="22.5" customHeight="1">
      <c r="A21" s="394"/>
      <c r="B21" s="394"/>
      <c r="C21" s="299"/>
      <c r="D21" s="350">
        <f>MIN('第２号様式　ツアー情報'!F18:F37)</f>
        <v>0</v>
      </c>
      <c r="E21" s="350"/>
      <c r="F21" s="350"/>
      <c r="G21" s="414" t="s">
        <v>136</v>
      </c>
      <c r="H21" s="350">
        <f>MAX('第２号様式　ツアー情報'!G18:G37)</f>
        <v>0</v>
      </c>
      <c r="I21" s="350"/>
      <c r="J21" s="350"/>
      <c r="K21" s="350"/>
      <c r="L21" s="350"/>
      <c r="M21" s="418"/>
      <c r="N21" s="418"/>
      <c r="O21" s="392"/>
      <c r="P21" s="392"/>
      <c r="Q21" s="392"/>
      <c r="R21" s="392"/>
      <c r="S21" s="392"/>
      <c r="T21" s="392"/>
      <c r="U21" s="392"/>
      <c r="V21" s="427"/>
      <c r="W21" s="429" t="str">
        <f>IF((D21=0),"第２号様式　ツアー情報に「旅行開始日」を入力してください。","")</f>
        <v>第２号様式　ツアー情報に「旅行開始日」を入力してください。</v>
      </c>
      <c r="X21" s="435"/>
      <c r="Y21" s="435"/>
      <c r="Z21" s="435"/>
      <c r="AA21" s="435"/>
      <c r="AB21" s="435"/>
      <c r="AC21" s="435"/>
      <c r="AD21" s="435"/>
      <c r="AE21" s="442"/>
      <c r="AF21" s="442"/>
      <c r="AG21" s="442"/>
      <c r="AH21" s="444"/>
      <c r="AI21" s="442"/>
      <c r="AJ21" s="442"/>
      <c r="AK21" s="442"/>
      <c r="AL21" s="442"/>
      <c r="AM21" s="442"/>
      <c r="AN21" s="442"/>
      <c r="AO21" s="442"/>
      <c r="AP21" s="442"/>
      <c r="AQ21" s="442"/>
      <c r="AR21" s="442"/>
      <c r="AS21" s="442"/>
      <c r="AT21" s="442"/>
      <c r="AU21" s="442"/>
      <c r="AV21" s="442"/>
      <c r="AW21" s="442"/>
      <c r="AX21" s="442"/>
      <c r="AY21" s="442"/>
      <c r="AZ21" s="442"/>
      <c r="BA21" s="442"/>
      <c r="BB21" s="442"/>
      <c r="BC21" s="442"/>
      <c r="BD21" s="442"/>
      <c r="BE21" s="442"/>
      <c r="BF21" s="442"/>
      <c r="BG21" s="442"/>
      <c r="BH21" s="442"/>
      <c r="BI21" s="442"/>
      <c r="BJ21" s="442"/>
      <c r="BK21" s="442"/>
      <c r="BL21" s="442"/>
      <c r="BM21" s="442"/>
      <c r="BN21" s="442"/>
    </row>
    <row r="22" spans="1:66" ht="21.75" customHeight="1">
      <c r="A22" s="394"/>
      <c r="B22" s="394"/>
      <c r="C22" s="390"/>
      <c r="D22" s="390"/>
      <c r="E22" s="390"/>
      <c r="F22" s="390"/>
      <c r="G22" s="390"/>
      <c r="H22" s="390"/>
      <c r="I22" s="390"/>
      <c r="J22" s="390"/>
      <c r="K22" s="390"/>
      <c r="L22" s="390"/>
      <c r="M22" s="392"/>
      <c r="N22" s="392"/>
      <c r="O22" s="392"/>
      <c r="P22" s="392"/>
      <c r="Q22" s="392"/>
      <c r="R22" s="392"/>
      <c r="S22" s="392"/>
      <c r="T22" s="392"/>
      <c r="U22" s="392"/>
      <c r="V22" s="426"/>
      <c r="W22" s="429" t="str">
        <f>IF((H21=0),"第２号様式　ツアー情報に「旅行終了日」を入力してください。","")</f>
        <v>第２号様式　ツアー情報に「旅行終了日」を入力してください。</v>
      </c>
      <c r="X22" s="435"/>
      <c r="Y22" s="435"/>
      <c r="Z22" s="435"/>
      <c r="AA22" s="435"/>
      <c r="AB22" s="435"/>
      <c r="AC22" s="435"/>
      <c r="AD22" s="435"/>
      <c r="AE22" s="398"/>
      <c r="AF22" s="398"/>
      <c r="AG22" s="398"/>
      <c r="AH22" s="444"/>
      <c r="AI22" s="398"/>
      <c r="AJ22" s="398"/>
      <c r="AK22" s="398"/>
      <c r="AL22" s="398"/>
      <c r="AM22" s="398"/>
      <c r="AN22" s="398"/>
      <c r="AO22" s="398"/>
      <c r="AP22" s="398"/>
      <c r="AQ22" s="398"/>
      <c r="AR22" s="398"/>
      <c r="AS22" s="398"/>
      <c r="AT22" s="398"/>
      <c r="AU22" s="398"/>
      <c r="AV22" s="398"/>
      <c r="AW22" s="398"/>
      <c r="AX22" s="398"/>
      <c r="AY22" s="398"/>
      <c r="AZ22" s="398"/>
      <c r="BA22" s="398"/>
      <c r="BB22" s="398"/>
      <c r="BC22" s="398"/>
      <c r="BD22" s="398"/>
      <c r="BE22" s="398"/>
      <c r="BF22" s="398"/>
      <c r="BG22" s="398"/>
      <c r="BH22" s="398"/>
      <c r="BI22" s="398"/>
      <c r="BJ22" s="398"/>
      <c r="BK22" s="398"/>
      <c r="BL22" s="398"/>
      <c r="BM22" s="398"/>
      <c r="BN22" s="398"/>
    </row>
    <row r="23" spans="1:66" ht="20.100000000000001" customHeight="1">
      <c r="A23" s="395" t="s">
        <v>138</v>
      </c>
      <c r="B23" s="392"/>
      <c r="C23" s="405" t="s">
        <v>142</v>
      </c>
      <c r="D23" s="405"/>
      <c r="E23" s="405"/>
      <c r="F23" s="405"/>
      <c r="G23" s="405"/>
      <c r="H23" s="405"/>
      <c r="I23" s="405"/>
      <c r="J23" s="405"/>
      <c r="K23" s="405"/>
      <c r="L23" s="405"/>
      <c r="M23" s="405"/>
      <c r="N23" s="405"/>
      <c r="O23" s="405"/>
      <c r="P23" s="405"/>
      <c r="Q23" s="405"/>
      <c r="R23" s="405"/>
      <c r="S23" s="405"/>
      <c r="T23" s="405"/>
      <c r="U23" s="405"/>
      <c r="V23" s="426"/>
      <c r="W23" s="429"/>
      <c r="X23" s="439"/>
      <c r="Y23" s="435"/>
      <c r="Z23" s="435"/>
      <c r="AA23" s="435"/>
      <c r="AB23" s="435"/>
      <c r="AC23" s="435"/>
      <c r="AD23" s="435"/>
      <c r="AE23" s="398"/>
      <c r="AF23" s="398"/>
      <c r="AG23" s="398"/>
      <c r="AH23" s="444"/>
      <c r="AI23" s="398"/>
      <c r="AJ23" s="398"/>
      <c r="AK23" s="398"/>
      <c r="AL23" s="398"/>
      <c r="AM23" s="398"/>
      <c r="AN23" s="398"/>
      <c r="AO23" s="398"/>
      <c r="AP23" s="398"/>
      <c r="AQ23" s="398"/>
      <c r="AR23" s="398"/>
      <c r="AS23" s="398"/>
      <c r="AT23" s="398"/>
      <c r="AU23" s="398"/>
      <c r="AV23" s="398"/>
      <c r="AW23" s="398"/>
      <c r="AX23" s="398"/>
      <c r="AY23" s="398"/>
      <c r="AZ23" s="398"/>
      <c r="BA23" s="398"/>
      <c r="BB23" s="398"/>
      <c r="BC23" s="398"/>
      <c r="BD23" s="398"/>
      <c r="BE23" s="398"/>
      <c r="BF23" s="398"/>
      <c r="BG23" s="398"/>
      <c r="BH23" s="398"/>
      <c r="BI23" s="398"/>
      <c r="BJ23" s="398"/>
      <c r="BK23" s="398"/>
      <c r="BL23" s="398"/>
      <c r="BM23" s="398"/>
      <c r="BN23" s="398"/>
    </row>
    <row r="24" spans="1:66" s="386" customFormat="1" ht="48.6" customHeight="1">
      <c r="A24" s="394"/>
      <c r="B24" s="394"/>
      <c r="C24" s="406"/>
      <c r="D24" s="406"/>
      <c r="E24" s="406"/>
      <c r="F24" s="406"/>
      <c r="G24" s="406"/>
      <c r="H24" s="406"/>
      <c r="I24" s="406"/>
      <c r="J24" s="406"/>
      <c r="K24" s="406"/>
      <c r="L24" s="406"/>
      <c r="M24" s="406"/>
      <c r="N24" s="406"/>
      <c r="O24" s="406"/>
      <c r="P24" s="406"/>
      <c r="Q24" s="406"/>
      <c r="R24" s="406"/>
      <c r="S24" s="406"/>
      <c r="T24" s="406"/>
      <c r="U24" s="392"/>
      <c r="V24" s="427"/>
      <c r="W24" s="429"/>
      <c r="X24" s="439"/>
      <c r="Y24" s="435"/>
      <c r="Z24" s="435"/>
      <c r="AA24" s="435"/>
      <c r="AB24" s="435"/>
      <c r="AC24" s="435"/>
      <c r="AD24" s="435"/>
      <c r="AE24" s="442"/>
      <c r="AF24" s="442"/>
      <c r="AG24" s="442"/>
      <c r="AH24" s="444"/>
      <c r="AI24" s="442"/>
      <c r="AJ24" s="442"/>
      <c r="AK24" s="442"/>
      <c r="AL24" s="442"/>
      <c r="AM24" s="442"/>
      <c r="AN24" s="442"/>
      <c r="AO24" s="442"/>
      <c r="AP24" s="442"/>
      <c r="AQ24" s="442"/>
      <c r="AR24" s="442"/>
      <c r="AS24" s="442"/>
      <c r="AT24" s="442"/>
      <c r="AU24" s="442"/>
      <c r="AV24" s="442"/>
      <c r="AW24" s="442"/>
      <c r="AX24" s="442"/>
      <c r="AY24" s="442"/>
      <c r="AZ24" s="442"/>
      <c r="BA24" s="442"/>
      <c r="BB24" s="442"/>
      <c r="BC24" s="442"/>
      <c r="BD24" s="442"/>
      <c r="BE24" s="442"/>
      <c r="BF24" s="442"/>
      <c r="BG24" s="442"/>
      <c r="BH24" s="442"/>
      <c r="BI24" s="442"/>
      <c r="BJ24" s="442"/>
      <c r="BK24" s="442"/>
      <c r="BL24" s="442"/>
      <c r="BM24" s="442"/>
      <c r="BN24" s="442"/>
    </row>
    <row r="25" spans="1:66" ht="20.100000000000001" customHeight="1">
      <c r="A25" s="396">
        <v>4</v>
      </c>
      <c r="B25" s="394"/>
      <c r="C25" s="407" t="s">
        <v>2</v>
      </c>
      <c r="D25" s="407"/>
      <c r="E25" s="407"/>
      <c r="F25" s="407"/>
      <c r="G25" s="407"/>
      <c r="H25" s="407"/>
      <c r="I25" s="407"/>
      <c r="J25" s="407"/>
      <c r="K25" s="407"/>
      <c r="L25" s="407"/>
      <c r="M25" s="407"/>
      <c r="N25" s="407"/>
      <c r="O25" s="407"/>
      <c r="P25" s="407"/>
      <c r="Q25" s="407"/>
      <c r="R25" s="407"/>
      <c r="S25" s="407"/>
      <c r="T25" s="407"/>
      <c r="U25" s="407"/>
      <c r="V25" s="426"/>
      <c r="W25" s="432"/>
      <c r="X25" s="435"/>
      <c r="Y25" s="435"/>
      <c r="Z25" s="435"/>
      <c r="AA25" s="435"/>
      <c r="AB25" s="435"/>
      <c r="AC25" s="435"/>
      <c r="AD25" s="435"/>
      <c r="AE25" s="398"/>
      <c r="AF25" s="398"/>
      <c r="AG25" s="398"/>
      <c r="AH25" s="445"/>
      <c r="AI25" s="398"/>
      <c r="AJ25" s="398"/>
      <c r="AK25" s="398"/>
      <c r="AL25" s="398"/>
      <c r="AM25" s="398"/>
      <c r="AN25" s="398"/>
      <c r="AO25" s="398"/>
      <c r="AP25" s="398"/>
      <c r="AQ25" s="398"/>
      <c r="AR25" s="398"/>
      <c r="AS25" s="398"/>
      <c r="AT25" s="398"/>
      <c r="AU25" s="398"/>
      <c r="AV25" s="398"/>
      <c r="AW25" s="398"/>
      <c r="AX25" s="398"/>
      <c r="AY25" s="398"/>
      <c r="AZ25" s="398"/>
      <c r="BA25" s="398"/>
      <c r="BB25" s="398"/>
      <c r="BC25" s="398"/>
      <c r="BD25" s="398"/>
      <c r="BE25" s="398"/>
      <c r="BF25" s="398"/>
      <c r="BG25" s="398"/>
      <c r="BH25" s="398"/>
      <c r="BI25" s="398"/>
      <c r="BJ25" s="398"/>
      <c r="BK25" s="398"/>
      <c r="BL25" s="398"/>
      <c r="BM25" s="398"/>
      <c r="BN25" s="398"/>
    </row>
    <row r="26" spans="1:66" ht="22.5" customHeight="1">
      <c r="A26" s="394"/>
      <c r="B26" s="394"/>
      <c r="C26" s="408" t="s">
        <v>143</v>
      </c>
      <c r="D26" s="408"/>
      <c r="E26" s="408"/>
      <c r="F26" s="408"/>
      <c r="G26" s="408"/>
      <c r="H26" s="408"/>
      <c r="I26" s="416" t="s">
        <v>232</v>
      </c>
      <c r="J26" s="417"/>
      <c r="K26" s="417"/>
      <c r="L26" s="417"/>
      <c r="M26" s="417"/>
      <c r="N26" s="417"/>
      <c r="O26" s="417"/>
      <c r="P26" s="417"/>
      <c r="Q26" s="423" t="s">
        <v>8</v>
      </c>
      <c r="R26" s="424">
        <f>'第２号様式　ツアー情報'!H38</f>
        <v>0</v>
      </c>
      <c r="S26" s="424"/>
      <c r="T26" s="424"/>
      <c r="U26" s="289" t="s">
        <v>148</v>
      </c>
      <c r="V26" s="426"/>
      <c r="W26" s="431" t="str">
        <f>IF((R26=0),"「申請時」の情報を入力してください。","")</f>
        <v>「申請時」の情報を入力してください。</v>
      </c>
      <c r="X26" s="435"/>
      <c r="Y26" s="435"/>
      <c r="Z26" s="435"/>
      <c r="AA26" s="435"/>
      <c r="AB26" s="435"/>
      <c r="AC26" s="435"/>
      <c r="AD26" s="435"/>
      <c r="AE26" s="398"/>
      <c r="AF26" s="398"/>
      <c r="AG26" s="398"/>
      <c r="AH26" s="445"/>
      <c r="AI26" s="398"/>
      <c r="AJ26" s="398"/>
      <c r="AK26" s="398"/>
      <c r="AL26" s="398"/>
      <c r="AM26" s="398"/>
      <c r="AN26" s="398"/>
      <c r="AO26" s="398"/>
      <c r="AP26" s="398"/>
      <c r="AQ26" s="398"/>
      <c r="AR26" s="398"/>
      <c r="AS26" s="398"/>
      <c r="AT26" s="398"/>
      <c r="AU26" s="398"/>
      <c r="AV26" s="398"/>
      <c r="AW26" s="398"/>
      <c r="AX26" s="398"/>
      <c r="AY26" s="398"/>
      <c r="AZ26" s="398"/>
      <c r="BA26" s="398"/>
      <c r="BB26" s="398"/>
      <c r="BC26" s="398"/>
      <c r="BD26" s="398"/>
      <c r="BE26" s="398"/>
      <c r="BF26" s="398"/>
      <c r="BG26" s="398"/>
      <c r="BH26" s="398"/>
      <c r="BI26" s="398"/>
      <c r="BJ26" s="398"/>
      <c r="BK26" s="398"/>
      <c r="BL26" s="398"/>
      <c r="BM26" s="398"/>
      <c r="BN26" s="398"/>
    </row>
    <row r="27" spans="1:66" ht="22.5" customHeight="1">
      <c r="A27" s="394"/>
      <c r="B27" s="394"/>
      <c r="C27" s="408"/>
      <c r="D27" s="408"/>
      <c r="E27" s="408"/>
      <c r="F27" s="408"/>
      <c r="G27" s="408"/>
      <c r="H27" s="408"/>
      <c r="I27" s="416" t="s">
        <v>233</v>
      </c>
      <c r="J27" s="417"/>
      <c r="K27" s="417"/>
      <c r="L27" s="417"/>
      <c r="M27" s="417"/>
      <c r="N27" s="417"/>
      <c r="O27" s="417"/>
      <c r="P27" s="417"/>
      <c r="Q27" s="423" t="s">
        <v>8</v>
      </c>
      <c r="R27" s="424">
        <f>'第２号様式　ツアー情報'!K38</f>
        <v>0</v>
      </c>
      <c r="S27" s="424"/>
      <c r="T27" s="424"/>
      <c r="U27" s="289" t="s">
        <v>149</v>
      </c>
      <c r="V27" s="426"/>
      <c r="W27" s="431" t="str">
        <f>IF((R27=0),"「申請時」の情報を入力してください。","")</f>
        <v>「申請時」の情報を入力してください。</v>
      </c>
      <c r="X27" s="435"/>
      <c r="Y27" s="435"/>
      <c r="Z27" s="435"/>
      <c r="AA27" s="435"/>
      <c r="AB27" s="435"/>
      <c r="AC27" s="435"/>
      <c r="AD27" s="435"/>
      <c r="AE27" s="398"/>
      <c r="AF27" s="398"/>
      <c r="AG27" s="398"/>
      <c r="AH27" s="445"/>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row>
    <row r="28" spans="1:66" ht="22.5" customHeight="1">
      <c r="A28" s="394"/>
      <c r="B28" s="394"/>
      <c r="C28" s="408" t="s">
        <v>144</v>
      </c>
      <c r="D28" s="408"/>
      <c r="E28" s="408"/>
      <c r="F28" s="408"/>
      <c r="G28" s="408"/>
      <c r="H28" s="408"/>
      <c r="I28" s="416" t="s">
        <v>234</v>
      </c>
      <c r="J28" s="417"/>
      <c r="K28" s="417"/>
      <c r="L28" s="417"/>
      <c r="M28" s="417"/>
      <c r="N28" s="417"/>
      <c r="O28" s="417"/>
      <c r="P28" s="417"/>
      <c r="Q28" s="423" t="s">
        <v>8</v>
      </c>
      <c r="R28" s="424" t="s">
        <v>91</v>
      </c>
      <c r="S28" s="424"/>
      <c r="T28" s="424"/>
      <c r="U28" s="425"/>
      <c r="V28" s="426"/>
      <c r="W28" s="431"/>
      <c r="X28" s="435"/>
      <c r="Y28" s="435"/>
      <c r="Z28" s="435"/>
      <c r="AA28" s="435"/>
      <c r="AB28" s="435"/>
      <c r="AC28" s="435"/>
      <c r="AD28" s="435"/>
      <c r="AE28" s="398"/>
      <c r="AF28" s="398"/>
      <c r="AG28" s="398"/>
      <c r="AH28" s="445"/>
      <c r="AI28" s="398"/>
      <c r="AJ28" s="398"/>
      <c r="AK28" s="398"/>
      <c r="AL28" s="398"/>
      <c r="AM28" s="398"/>
      <c r="AN28" s="398"/>
      <c r="AO28" s="398"/>
      <c r="AP28" s="398"/>
      <c r="AQ28" s="398"/>
      <c r="AR28" s="398"/>
      <c r="AS28" s="398"/>
      <c r="AT28" s="398"/>
      <c r="AU28" s="398"/>
      <c r="AV28" s="398"/>
      <c r="AW28" s="398"/>
      <c r="AX28" s="398"/>
      <c r="AY28" s="398"/>
      <c r="AZ28" s="398"/>
      <c r="BA28" s="398"/>
      <c r="BB28" s="398"/>
      <c r="BC28" s="398"/>
      <c r="BD28" s="398"/>
      <c r="BE28" s="398"/>
      <c r="BF28" s="398"/>
      <c r="BG28" s="398"/>
      <c r="BH28" s="398"/>
      <c r="BI28" s="398"/>
      <c r="BJ28" s="398"/>
      <c r="BK28" s="398"/>
      <c r="BL28" s="398"/>
      <c r="BM28" s="398"/>
      <c r="BN28" s="398"/>
    </row>
    <row r="29" spans="1:66" ht="22.5" customHeight="1">
      <c r="A29" s="394"/>
      <c r="B29" s="394"/>
      <c r="C29" s="408"/>
      <c r="D29" s="408"/>
      <c r="E29" s="408"/>
      <c r="F29" s="408"/>
      <c r="G29" s="408"/>
      <c r="H29" s="408"/>
      <c r="I29" s="416" t="s">
        <v>233</v>
      </c>
      <c r="J29" s="417"/>
      <c r="K29" s="417"/>
      <c r="L29" s="417"/>
      <c r="M29" s="417"/>
      <c r="N29" s="417"/>
      <c r="O29" s="417"/>
      <c r="P29" s="417"/>
      <c r="Q29" s="423" t="s">
        <v>8</v>
      </c>
      <c r="R29" s="424" t="s">
        <v>91</v>
      </c>
      <c r="S29" s="424"/>
      <c r="T29" s="424"/>
      <c r="U29" s="425"/>
      <c r="V29" s="426"/>
      <c r="W29" s="431"/>
      <c r="X29" s="435"/>
      <c r="Y29" s="435"/>
      <c r="Z29" s="435"/>
      <c r="AA29" s="435"/>
      <c r="AB29" s="435"/>
      <c r="AC29" s="435"/>
      <c r="AD29" s="435"/>
      <c r="AE29" s="398"/>
      <c r="AF29" s="398"/>
      <c r="AG29" s="398"/>
      <c r="AH29" s="445"/>
      <c r="AI29" s="398"/>
      <c r="AJ29" s="398"/>
      <c r="AK29" s="398"/>
      <c r="AL29" s="398"/>
      <c r="AM29" s="398"/>
      <c r="AN29" s="398"/>
      <c r="AO29" s="398"/>
      <c r="AP29" s="398"/>
      <c r="AQ29" s="398"/>
      <c r="AR29" s="398"/>
      <c r="AS29" s="398"/>
      <c r="AT29" s="398"/>
      <c r="AU29" s="398"/>
      <c r="AV29" s="398"/>
      <c r="AW29" s="398"/>
      <c r="AX29" s="398"/>
      <c r="AY29" s="398"/>
      <c r="AZ29" s="398"/>
      <c r="BA29" s="398"/>
      <c r="BB29" s="398"/>
      <c r="BC29" s="398"/>
      <c r="BD29" s="398"/>
      <c r="BE29" s="398"/>
      <c r="BF29" s="398"/>
      <c r="BG29" s="398"/>
      <c r="BH29" s="398"/>
      <c r="BI29" s="398"/>
      <c r="BJ29" s="398"/>
      <c r="BK29" s="398"/>
      <c r="BL29" s="398"/>
      <c r="BM29" s="398"/>
      <c r="BN29" s="398"/>
    </row>
    <row r="30" spans="1:66" ht="30" customHeight="1">
      <c r="A30" s="394"/>
      <c r="B30" s="394"/>
      <c r="C30" s="409"/>
      <c r="D30" s="412"/>
      <c r="E30" s="412"/>
      <c r="F30" s="412"/>
      <c r="G30" s="412"/>
      <c r="H30" s="412"/>
      <c r="I30" s="295"/>
      <c r="J30" s="412"/>
      <c r="K30" s="412"/>
      <c r="L30" s="412"/>
      <c r="M30" s="412"/>
      <c r="N30" s="412"/>
      <c r="O30" s="412"/>
      <c r="P30" s="412"/>
      <c r="Q30" s="412"/>
      <c r="R30" s="412"/>
      <c r="S30" s="412"/>
      <c r="T30" s="392"/>
      <c r="U30" s="392"/>
      <c r="V30" s="428"/>
      <c r="W30" s="433"/>
      <c r="X30" s="435"/>
      <c r="Y30" s="435"/>
      <c r="Z30" s="435"/>
      <c r="AA30" s="435"/>
      <c r="AB30" s="435"/>
      <c r="AC30" s="435"/>
      <c r="AD30" s="435"/>
      <c r="AE30" s="398"/>
      <c r="AF30" s="398"/>
      <c r="AG30" s="398"/>
      <c r="AH30" s="445"/>
      <c r="AI30" s="398"/>
      <c r="AJ30" s="398"/>
      <c r="AK30" s="398"/>
      <c r="AL30" s="398"/>
      <c r="AM30" s="398"/>
      <c r="AN30" s="398"/>
      <c r="AO30" s="398"/>
      <c r="AP30" s="398"/>
      <c r="AQ30" s="398"/>
      <c r="AR30" s="398"/>
      <c r="AS30" s="398"/>
      <c r="AT30" s="398"/>
      <c r="AU30" s="398"/>
      <c r="AV30" s="398"/>
      <c r="AW30" s="398"/>
      <c r="AX30" s="398"/>
      <c r="AY30" s="398"/>
      <c r="AZ30" s="398"/>
      <c r="BA30" s="398"/>
      <c r="BB30" s="398"/>
      <c r="BC30" s="398"/>
      <c r="BD30" s="398"/>
      <c r="BE30" s="398"/>
      <c r="BF30" s="398"/>
      <c r="BG30" s="398"/>
      <c r="BH30" s="398"/>
      <c r="BI30" s="398"/>
      <c r="BJ30" s="398"/>
      <c r="BK30" s="398"/>
      <c r="BL30" s="398"/>
      <c r="BM30" s="398"/>
      <c r="BN30" s="398"/>
    </row>
    <row r="31" spans="1:66" ht="30" customHeight="1">
      <c r="A31" s="394"/>
      <c r="B31" s="394"/>
      <c r="C31" s="409"/>
      <c r="D31" s="412"/>
      <c r="E31" s="412"/>
      <c r="F31" s="412"/>
      <c r="G31" s="412"/>
      <c r="H31" s="412"/>
      <c r="I31" s="295"/>
      <c r="J31" s="412"/>
      <c r="K31" s="412"/>
      <c r="L31" s="412"/>
      <c r="M31" s="412"/>
      <c r="N31" s="412"/>
      <c r="O31" s="412"/>
      <c r="P31" s="412"/>
      <c r="Q31" s="412"/>
      <c r="R31" s="412"/>
      <c r="S31" s="412"/>
      <c r="T31" s="392"/>
      <c r="U31" s="392"/>
      <c r="V31" s="428"/>
      <c r="W31" s="433"/>
      <c r="X31" s="435"/>
      <c r="Y31" s="435"/>
      <c r="Z31" s="435"/>
      <c r="AA31" s="435"/>
      <c r="AB31" s="435"/>
      <c r="AC31" s="435"/>
      <c r="AD31" s="435"/>
      <c r="AE31" s="398"/>
      <c r="AF31" s="398"/>
      <c r="AG31" s="398"/>
      <c r="AH31" s="445"/>
      <c r="AI31" s="398"/>
      <c r="AJ31" s="398"/>
      <c r="AK31" s="398"/>
      <c r="AL31" s="398"/>
      <c r="AM31" s="398"/>
      <c r="AN31" s="398"/>
      <c r="AO31" s="398"/>
      <c r="AP31" s="398"/>
      <c r="AQ31" s="398"/>
      <c r="AR31" s="398"/>
      <c r="AS31" s="398"/>
      <c r="AT31" s="398"/>
      <c r="AU31" s="398"/>
      <c r="AV31" s="398"/>
      <c r="AW31" s="398"/>
      <c r="AX31" s="398"/>
      <c r="AY31" s="398"/>
      <c r="AZ31" s="398"/>
      <c r="BA31" s="398"/>
      <c r="BB31" s="398"/>
      <c r="BC31" s="398"/>
      <c r="BD31" s="398"/>
      <c r="BE31" s="398"/>
      <c r="BF31" s="398"/>
      <c r="BG31" s="398"/>
      <c r="BH31" s="398"/>
      <c r="BI31" s="398"/>
      <c r="BJ31" s="398"/>
      <c r="BK31" s="398"/>
      <c r="BL31" s="398"/>
      <c r="BM31" s="398"/>
      <c r="BN31" s="398"/>
    </row>
    <row r="32" spans="1:66">
      <c r="A32" s="397"/>
      <c r="B32" s="397"/>
      <c r="C32" s="397"/>
      <c r="D32" s="397"/>
      <c r="E32" s="413"/>
      <c r="F32" s="413"/>
      <c r="G32" s="413"/>
      <c r="H32" s="413"/>
      <c r="I32" s="413"/>
      <c r="J32" s="413"/>
      <c r="K32" s="413"/>
      <c r="L32" s="413"/>
      <c r="M32" s="413"/>
      <c r="N32" s="413"/>
      <c r="O32" s="413"/>
      <c r="P32" s="413"/>
      <c r="Q32" s="413"/>
      <c r="R32" s="413"/>
      <c r="S32" s="413"/>
      <c r="T32" s="413"/>
      <c r="U32" s="413"/>
      <c r="V32" s="426"/>
      <c r="W32" s="432"/>
      <c r="X32" s="398"/>
      <c r="Y32" s="398"/>
      <c r="Z32" s="398"/>
      <c r="AA32" s="398"/>
      <c r="AB32" s="398"/>
      <c r="AC32" s="398"/>
      <c r="AD32" s="398"/>
      <c r="AE32" s="398"/>
      <c r="AF32" s="398"/>
      <c r="AG32" s="398"/>
      <c r="AH32" s="398"/>
      <c r="AI32" s="398"/>
      <c r="AJ32" s="398"/>
      <c r="AK32" s="398"/>
      <c r="AL32" s="398"/>
      <c r="AM32" s="398"/>
      <c r="AN32" s="398"/>
      <c r="AO32" s="398"/>
      <c r="AP32" s="398"/>
      <c r="AQ32" s="398"/>
      <c r="AR32" s="398"/>
      <c r="AS32" s="398"/>
      <c r="AT32" s="398"/>
      <c r="AU32" s="398"/>
      <c r="AV32" s="398"/>
      <c r="AW32" s="398"/>
      <c r="AX32" s="398"/>
      <c r="AY32" s="398"/>
      <c r="AZ32" s="398"/>
      <c r="BA32" s="398"/>
      <c r="BB32" s="398"/>
      <c r="BC32" s="398"/>
      <c r="BD32" s="398"/>
      <c r="BE32" s="398"/>
      <c r="BF32" s="398"/>
      <c r="BG32" s="398"/>
      <c r="BH32" s="398"/>
      <c r="BI32" s="398"/>
      <c r="BJ32" s="398"/>
      <c r="BK32" s="398"/>
      <c r="BL32" s="398"/>
      <c r="BM32" s="398"/>
      <c r="BN32" s="398"/>
    </row>
    <row r="33" spans="1:66">
      <c r="A33" s="397"/>
      <c r="B33" s="397"/>
      <c r="C33" s="397"/>
      <c r="D33" s="397"/>
      <c r="E33" s="413"/>
      <c r="F33" s="413"/>
      <c r="G33" s="413"/>
      <c r="H33" s="413"/>
      <c r="I33" s="413"/>
      <c r="J33" s="413"/>
      <c r="K33" s="413"/>
      <c r="L33" s="413"/>
      <c r="M33" s="413"/>
      <c r="N33" s="413"/>
      <c r="O33" s="413"/>
      <c r="P33" s="413"/>
      <c r="Q33" s="413"/>
      <c r="R33" s="413"/>
      <c r="S33" s="413"/>
      <c r="T33" s="413"/>
      <c r="U33" s="413"/>
      <c r="V33" s="427"/>
      <c r="W33" s="430"/>
      <c r="X33" s="435"/>
      <c r="Y33" s="435"/>
      <c r="Z33" s="435"/>
      <c r="AA33" s="435"/>
      <c r="AB33" s="435"/>
      <c r="AC33" s="435"/>
      <c r="AD33" s="435"/>
      <c r="AE33" s="398"/>
      <c r="AF33" s="398"/>
      <c r="AG33" s="398"/>
      <c r="AH33" s="398"/>
      <c r="AI33" s="398"/>
      <c r="AJ33" s="398"/>
      <c r="AK33" s="398"/>
      <c r="AL33" s="398"/>
      <c r="AM33" s="398"/>
      <c r="AN33" s="398"/>
      <c r="AO33" s="398"/>
      <c r="AP33" s="398"/>
      <c r="AQ33" s="398"/>
      <c r="AR33" s="398"/>
      <c r="AS33" s="398"/>
      <c r="AT33" s="398"/>
      <c r="AU33" s="398"/>
      <c r="AV33" s="398"/>
      <c r="AW33" s="398"/>
      <c r="AX33" s="398"/>
      <c r="AY33" s="398"/>
      <c r="AZ33" s="398"/>
      <c r="BA33" s="398"/>
      <c r="BB33" s="398"/>
      <c r="BC33" s="398"/>
      <c r="BD33" s="398"/>
      <c r="BE33" s="398"/>
      <c r="BF33" s="398"/>
      <c r="BG33" s="398"/>
      <c r="BH33" s="398"/>
      <c r="BI33" s="398"/>
      <c r="BJ33" s="398"/>
      <c r="BK33" s="398"/>
      <c r="BL33" s="398"/>
      <c r="BM33" s="398"/>
      <c r="BN33" s="398"/>
    </row>
    <row r="34" spans="1:66">
      <c r="A34" s="398"/>
      <c r="B34" s="398"/>
      <c r="C34" s="398"/>
      <c r="D34" s="398"/>
      <c r="E34" s="398"/>
      <c r="F34" s="398"/>
      <c r="G34" s="398"/>
      <c r="H34" s="398"/>
      <c r="I34" s="398"/>
      <c r="J34" s="398"/>
      <c r="K34" s="398"/>
      <c r="L34" s="398"/>
      <c r="M34" s="398"/>
      <c r="N34" s="398"/>
      <c r="O34" s="398"/>
      <c r="P34" s="398"/>
      <c r="Q34" s="398"/>
      <c r="R34" s="398"/>
      <c r="S34" s="398"/>
      <c r="T34" s="398"/>
      <c r="U34" s="398"/>
      <c r="V34" s="427"/>
      <c r="W34" s="430"/>
      <c r="X34" s="435"/>
      <c r="Y34" s="435"/>
      <c r="Z34" s="435"/>
      <c r="AA34" s="435"/>
      <c r="AB34" s="435"/>
      <c r="AC34" s="435"/>
      <c r="AD34" s="435"/>
      <c r="AE34" s="398"/>
      <c r="AF34" s="398"/>
      <c r="AG34" s="398"/>
      <c r="AH34" s="398"/>
      <c r="AI34" s="398"/>
      <c r="AJ34" s="398"/>
      <c r="AK34" s="398"/>
      <c r="AL34" s="398"/>
      <c r="AM34" s="398"/>
      <c r="AN34" s="398"/>
      <c r="AO34" s="398"/>
      <c r="AP34" s="398"/>
      <c r="AQ34" s="398"/>
      <c r="AR34" s="398"/>
      <c r="AS34" s="398"/>
      <c r="AT34" s="398"/>
      <c r="AU34" s="398"/>
      <c r="AV34" s="398"/>
      <c r="AW34" s="398"/>
      <c r="AX34" s="398"/>
      <c r="AY34" s="398"/>
      <c r="AZ34" s="398"/>
      <c r="BA34" s="398"/>
      <c r="BB34" s="398"/>
      <c r="BC34" s="398"/>
      <c r="BD34" s="398"/>
      <c r="BE34" s="398"/>
      <c r="BF34" s="398"/>
      <c r="BG34" s="398"/>
      <c r="BH34" s="398"/>
      <c r="BI34" s="398"/>
      <c r="BJ34" s="398"/>
      <c r="BK34" s="398"/>
      <c r="BL34" s="398"/>
      <c r="BM34" s="398"/>
      <c r="BN34" s="398"/>
    </row>
    <row r="35" spans="1:66">
      <c r="A35" s="398"/>
      <c r="B35" s="398"/>
      <c r="C35" s="398"/>
      <c r="D35" s="398"/>
      <c r="E35" s="398"/>
      <c r="F35" s="398"/>
      <c r="G35" s="398"/>
      <c r="H35" s="398"/>
      <c r="I35" s="398"/>
      <c r="J35" s="398"/>
      <c r="K35" s="398"/>
      <c r="L35" s="398"/>
      <c r="M35" s="398"/>
      <c r="N35" s="398"/>
      <c r="O35" s="398"/>
      <c r="P35" s="398"/>
      <c r="Q35" s="398"/>
      <c r="R35" s="398"/>
      <c r="S35" s="398"/>
      <c r="T35" s="398"/>
      <c r="U35" s="398"/>
      <c r="V35" s="427"/>
      <c r="W35" s="430"/>
      <c r="X35" s="435"/>
      <c r="Y35" s="435"/>
      <c r="Z35" s="435"/>
      <c r="AA35" s="435"/>
      <c r="AB35" s="435"/>
      <c r="AC35" s="435"/>
      <c r="AD35" s="435"/>
      <c r="AE35" s="398"/>
      <c r="AF35" s="398"/>
      <c r="AG35" s="398"/>
      <c r="AH35" s="398"/>
      <c r="AI35" s="398"/>
      <c r="AJ35" s="398"/>
      <c r="AK35" s="398"/>
      <c r="AL35" s="398"/>
      <c r="AM35" s="398"/>
      <c r="AN35" s="398"/>
      <c r="AO35" s="398"/>
      <c r="AP35" s="398"/>
      <c r="AQ35" s="398"/>
      <c r="AR35" s="398"/>
      <c r="AS35" s="398"/>
      <c r="AT35" s="398"/>
      <c r="AU35" s="398"/>
      <c r="AV35" s="398"/>
      <c r="AW35" s="398"/>
      <c r="AX35" s="398"/>
      <c r="AY35" s="398"/>
      <c r="AZ35" s="398"/>
      <c r="BA35" s="398"/>
      <c r="BB35" s="398"/>
      <c r="BC35" s="398"/>
      <c r="BD35" s="398"/>
      <c r="BE35" s="398"/>
      <c r="BF35" s="398"/>
      <c r="BG35" s="398"/>
      <c r="BH35" s="398"/>
      <c r="BI35" s="398"/>
      <c r="BJ35" s="398"/>
      <c r="BK35" s="398"/>
      <c r="BL35" s="398"/>
      <c r="BM35" s="398"/>
      <c r="BN35" s="398"/>
    </row>
    <row r="36" spans="1:66">
      <c r="A36" s="398"/>
      <c r="B36" s="398"/>
      <c r="C36" s="398"/>
      <c r="D36" s="398"/>
      <c r="E36" s="398"/>
      <c r="F36" s="398"/>
      <c r="G36" s="398"/>
      <c r="H36" s="398"/>
      <c r="I36" s="398"/>
      <c r="J36" s="398"/>
      <c r="K36" s="398"/>
      <c r="L36" s="398"/>
      <c r="M36" s="398"/>
      <c r="N36" s="398"/>
      <c r="O36" s="398"/>
      <c r="P36" s="398"/>
      <c r="Q36" s="398"/>
      <c r="R36" s="398"/>
      <c r="S36" s="398"/>
      <c r="T36" s="398"/>
      <c r="U36" s="398"/>
      <c r="V36" s="427"/>
      <c r="W36" s="430"/>
      <c r="X36" s="435"/>
      <c r="Y36" s="435"/>
      <c r="Z36" s="435"/>
      <c r="AA36" s="435"/>
      <c r="AB36" s="435"/>
      <c r="AC36" s="435"/>
      <c r="AD36" s="435"/>
      <c r="AE36" s="398"/>
      <c r="AF36" s="398"/>
      <c r="AG36" s="398"/>
      <c r="AH36" s="444"/>
      <c r="AI36" s="398"/>
      <c r="AJ36" s="398"/>
      <c r="AK36" s="398"/>
      <c r="AL36" s="398"/>
      <c r="AM36" s="398"/>
      <c r="AN36" s="398"/>
      <c r="AO36" s="398"/>
      <c r="AP36" s="398"/>
      <c r="AQ36" s="398"/>
      <c r="AR36" s="398"/>
      <c r="AS36" s="398"/>
      <c r="AT36" s="398"/>
      <c r="AU36" s="398"/>
      <c r="AV36" s="398"/>
      <c r="AW36" s="398"/>
      <c r="AX36" s="398"/>
      <c r="AY36" s="398"/>
      <c r="AZ36" s="398"/>
      <c r="BA36" s="398"/>
      <c r="BB36" s="398"/>
      <c r="BC36" s="398"/>
      <c r="BD36" s="398"/>
      <c r="BE36" s="398"/>
      <c r="BF36" s="398"/>
      <c r="BG36" s="398"/>
      <c r="BH36" s="398"/>
      <c r="BI36" s="398"/>
      <c r="BJ36" s="398"/>
      <c r="BK36" s="398"/>
      <c r="BL36" s="398"/>
      <c r="BM36" s="398"/>
      <c r="BN36" s="398"/>
    </row>
    <row r="37" spans="1:66">
      <c r="A37" s="398"/>
      <c r="B37" s="398"/>
      <c r="C37" s="398"/>
      <c r="D37" s="398"/>
      <c r="E37" s="398"/>
      <c r="F37" s="398"/>
      <c r="G37" s="398"/>
      <c r="H37" s="398"/>
      <c r="I37" s="398"/>
      <c r="J37" s="398"/>
      <c r="K37" s="398"/>
      <c r="L37" s="398"/>
      <c r="M37" s="398"/>
      <c r="N37" s="398"/>
      <c r="O37" s="398"/>
      <c r="P37" s="398"/>
      <c r="Q37" s="398"/>
      <c r="R37" s="398"/>
      <c r="S37" s="398"/>
      <c r="T37" s="398"/>
      <c r="U37" s="398"/>
      <c r="V37" s="427"/>
      <c r="W37" s="430"/>
      <c r="X37" s="435"/>
      <c r="Y37" s="435"/>
      <c r="Z37" s="435"/>
      <c r="AA37" s="435"/>
      <c r="AB37" s="435"/>
      <c r="AC37" s="435"/>
      <c r="AD37" s="435"/>
      <c r="AE37" s="398"/>
      <c r="AF37" s="398"/>
      <c r="AG37" s="398"/>
      <c r="AH37" s="444"/>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398"/>
      <c r="BN37" s="398"/>
    </row>
    <row r="38" spans="1:66">
      <c r="A38" s="398"/>
      <c r="B38" s="398"/>
      <c r="C38" s="398"/>
      <c r="D38" s="398"/>
      <c r="E38" s="398"/>
      <c r="F38" s="398"/>
      <c r="G38" s="398"/>
      <c r="H38" s="398"/>
      <c r="I38" s="398"/>
      <c r="J38" s="398"/>
      <c r="K38" s="398"/>
      <c r="L38" s="398"/>
      <c r="M38" s="398"/>
      <c r="N38" s="398"/>
      <c r="O38" s="398"/>
      <c r="P38" s="398"/>
      <c r="Q38" s="398"/>
      <c r="R38" s="398"/>
      <c r="S38" s="398"/>
      <c r="T38" s="398"/>
      <c r="U38" s="398"/>
      <c r="V38" s="426"/>
      <c r="W38" s="432"/>
      <c r="X38" s="398"/>
      <c r="Y38" s="398"/>
      <c r="Z38" s="398"/>
      <c r="AA38" s="398"/>
      <c r="AB38" s="398"/>
      <c r="AC38" s="398"/>
      <c r="AD38" s="398"/>
      <c r="AE38" s="398"/>
      <c r="AF38" s="398"/>
      <c r="AG38" s="398"/>
      <c r="AH38" s="444"/>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row>
    <row r="39" spans="1:66">
      <c r="A39" s="398"/>
      <c r="B39" s="398"/>
      <c r="C39" s="398"/>
      <c r="D39" s="398"/>
      <c r="E39" s="398"/>
      <c r="F39" s="398"/>
      <c r="G39" s="398"/>
      <c r="H39" s="398"/>
      <c r="I39" s="398"/>
      <c r="J39" s="398"/>
      <c r="K39" s="398"/>
      <c r="L39" s="398"/>
      <c r="M39" s="398"/>
      <c r="N39" s="398"/>
      <c r="O39" s="398"/>
      <c r="P39" s="398"/>
      <c r="Q39" s="398"/>
      <c r="R39" s="398"/>
      <c r="S39" s="398"/>
      <c r="T39" s="398"/>
      <c r="U39" s="398"/>
      <c r="V39" s="426"/>
      <c r="W39" s="432"/>
      <c r="X39" s="398"/>
      <c r="Y39" s="398"/>
      <c r="Z39" s="398"/>
      <c r="AA39" s="398"/>
      <c r="AB39" s="398"/>
      <c r="AC39" s="398"/>
      <c r="AD39" s="398"/>
      <c r="AE39" s="398"/>
      <c r="AF39" s="398"/>
      <c r="AG39" s="398"/>
      <c r="AH39" s="444"/>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398"/>
      <c r="BJ39" s="398"/>
      <c r="BK39" s="398"/>
      <c r="BL39" s="398"/>
      <c r="BM39" s="398"/>
      <c r="BN39" s="398"/>
    </row>
    <row r="40" spans="1:66">
      <c r="AH40" s="446"/>
    </row>
  </sheetData>
  <mergeCells count="39">
    <mergeCell ref="B1:X1"/>
    <mergeCell ref="P2:U2"/>
    <mergeCell ref="A7:U7"/>
    <mergeCell ref="A8:U8"/>
    <mergeCell ref="A10:U10"/>
    <mergeCell ref="B11:D11"/>
    <mergeCell ref="E11:F11"/>
    <mergeCell ref="A12:K12"/>
    <mergeCell ref="A13:I13"/>
    <mergeCell ref="K13:U13"/>
    <mergeCell ref="A14:I14"/>
    <mergeCell ref="K14:U14"/>
    <mergeCell ref="A15:H15"/>
    <mergeCell ref="K15:U15"/>
    <mergeCell ref="C17:U17"/>
    <mergeCell ref="C18:U18"/>
    <mergeCell ref="C20:U20"/>
    <mergeCell ref="D21:F21"/>
    <mergeCell ref="H21:L21"/>
    <mergeCell ref="C23:U23"/>
    <mergeCell ref="C24:T24"/>
    <mergeCell ref="C25:U25"/>
    <mergeCell ref="C26:H26"/>
    <mergeCell ref="I26:P26"/>
    <mergeCell ref="R26:T26"/>
    <mergeCell ref="C27:H27"/>
    <mergeCell ref="I27:P27"/>
    <mergeCell ref="R27:T27"/>
    <mergeCell ref="C28:H28"/>
    <mergeCell ref="I28:P28"/>
    <mergeCell ref="R28:T28"/>
    <mergeCell ref="C29:H29"/>
    <mergeCell ref="I29:P29"/>
    <mergeCell ref="R29:T29"/>
    <mergeCell ref="D30:H30"/>
    <mergeCell ref="J30:R30"/>
    <mergeCell ref="D31:H31"/>
    <mergeCell ref="J31:R31"/>
    <mergeCell ref="X3:Z5"/>
  </mergeCells>
  <phoneticPr fontId="3" type="Hiragana"/>
  <conditionalFormatting sqref="C24:T24">
    <cfRule type="cellIs" dxfId="34" priority="1" operator="equal">
      <formula>0</formula>
    </cfRule>
  </conditionalFormatting>
  <conditionalFormatting sqref="C18:U18">
    <cfRule type="expression" dxfId="33" priority="6">
      <formula>$C$18=""</formula>
    </cfRule>
  </conditionalFormatting>
  <conditionalFormatting sqref="D21">
    <cfRule type="expression" dxfId="32" priority="9">
      <formula>$D$21=0</formula>
    </cfRule>
  </conditionalFormatting>
  <conditionalFormatting sqref="H21">
    <cfRule type="expression" dxfId="31" priority="10">
      <formula>$H$21=0</formula>
    </cfRule>
  </conditionalFormatting>
  <conditionalFormatting sqref="K13:K15">
    <cfRule type="cellIs" dxfId="30" priority="5" operator="equal">
      <formula>0</formula>
    </cfRule>
  </conditionalFormatting>
  <conditionalFormatting sqref="P2:U2">
    <cfRule type="expression" dxfId="29" priority="7">
      <formula>OR(P2="YYYY/MM/DD",P2=0)</formula>
    </cfRule>
  </conditionalFormatting>
  <conditionalFormatting sqref="R26">
    <cfRule type="expression" dxfId="28" priority="8">
      <formula>$R$26=0</formula>
    </cfRule>
  </conditionalFormatting>
  <conditionalFormatting sqref="R27">
    <cfRule type="expression" dxfId="27" priority="4">
      <formula>$R$27=0</formula>
    </cfRule>
  </conditionalFormatting>
  <conditionalFormatting sqref="R28">
    <cfRule type="expression" dxfId="26" priority="3">
      <formula>$R$28=0</formula>
    </cfRule>
  </conditionalFormatting>
  <conditionalFormatting sqref="R29">
    <cfRule type="expression" dxfId="25" priority="2">
      <formula>$R$29=0</formula>
    </cfRule>
  </conditionalFormatting>
  <pageMargins left="0.7" right="0.7" top="0.75" bottom="0.75" header="0.3" footer="0.3"/>
  <pageSetup paperSize="9" scale="77"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0"/>
  </sheetPr>
  <dimension ref="A1:BU52"/>
  <sheetViews>
    <sheetView showGridLines="0" view="pageBreakPreview" topLeftCell="A28" zoomScale="85" zoomScaleSheetLayoutView="85" workbookViewId="0">
      <selection activeCell="Z30" sqref="Z30"/>
    </sheetView>
  </sheetViews>
  <sheetFormatPr defaultRowHeight="23.25"/>
  <cols>
    <col min="1" max="1" width="2.37109375" style="286" customWidth="1"/>
    <col min="2" max="2" width="1.24609375" style="286" customWidth="1"/>
    <col min="3" max="3" width="3.99609375" style="286" customWidth="1"/>
    <col min="4" max="4" width="2.87109375" style="286" customWidth="1"/>
    <col min="5" max="5" width="6.37109375" style="286" customWidth="1"/>
    <col min="6" max="6" width="4.99609375" style="286" customWidth="1"/>
    <col min="7" max="7" width="6.49609375" style="286" customWidth="1"/>
    <col min="8" max="10" width="3.99609375" style="286" customWidth="1"/>
    <col min="11" max="11" width="2.12109375" style="286" customWidth="1"/>
    <col min="12" max="12" width="3.99609375" style="286" customWidth="1"/>
    <col min="13" max="13" width="7.74609375" style="286" customWidth="1"/>
    <col min="14" max="14" width="3.24609375" style="286" customWidth="1"/>
    <col min="15" max="15" width="8.12109375" style="286" customWidth="1"/>
    <col min="16" max="16" width="2.37109375" style="286" customWidth="1"/>
    <col min="17" max="17" width="2.49609375" style="286" customWidth="1"/>
    <col min="18" max="18" width="1.49609375" style="286" customWidth="1"/>
    <col min="19" max="19" width="7.24609375" style="286" customWidth="1"/>
    <col min="20" max="23" width="3.99609375" style="286" customWidth="1"/>
    <col min="24" max="24" width="5.74609375" style="286" customWidth="1"/>
    <col min="25" max="25" width="3.74609375" style="286" customWidth="1"/>
    <col min="26" max="26" width="2.99609375" style="448" customWidth="1"/>
    <col min="27" max="45" width="3.12109375" style="286" customWidth="1"/>
    <col min="46" max="47" width="9" style="286" customWidth="1"/>
    <col min="48" max="48" width="22.37109375" style="286" customWidth="1"/>
    <col min="49" max="16384" width="9" style="286" customWidth="1"/>
  </cols>
  <sheetData>
    <row r="1" spans="1:73">
      <c r="A1" s="289"/>
      <c r="B1" s="310" t="s">
        <v>225</v>
      </c>
      <c r="C1" s="310"/>
      <c r="D1" s="310"/>
      <c r="E1" s="310"/>
      <c r="F1" s="310"/>
      <c r="G1" s="310"/>
      <c r="H1" s="310"/>
      <c r="I1" s="310"/>
      <c r="J1" s="310"/>
      <c r="K1" s="310"/>
      <c r="L1" s="310"/>
      <c r="M1" s="310"/>
      <c r="N1" s="310"/>
      <c r="O1" s="310"/>
      <c r="P1" s="310"/>
      <c r="Q1" s="310"/>
      <c r="R1" s="310"/>
      <c r="S1" s="310"/>
      <c r="T1" s="310"/>
      <c r="U1" s="310"/>
      <c r="V1" s="310"/>
      <c r="W1" s="310"/>
      <c r="X1" s="310"/>
      <c r="Y1" s="483"/>
      <c r="Z1" s="489"/>
      <c r="AA1" s="309"/>
      <c r="AB1" s="364"/>
      <c r="AC1" s="364"/>
      <c r="AD1" s="364"/>
      <c r="AE1" s="364"/>
      <c r="AF1" s="364"/>
      <c r="AG1" s="364"/>
      <c r="AH1" s="364"/>
      <c r="AI1" s="309"/>
      <c r="AJ1" s="309"/>
      <c r="AK1" s="309"/>
      <c r="AL1" s="309"/>
      <c r="AM1" s="309"/>
      <c r="AN1" s="309"/>
      <c r="AO1" s="309"/>
      <c r="AP1" s="309"/>
      <c r="AQ1" s="309"/>
      <c r="AR1" s="309"/>
      <c r="AS1" s="309"/>
      <c r="AT1" s="309"/>
      <c r="AU1" s="309"/>
      <c r="AV1" s="309"/>
      <c r="AW1" s="309"/>
      <c r="AX1" s="309"/>
      <c r="AY1" s="309"/>
      <c r="AZ1" s="309"/>
      <c r="BA1" s="309"/>
      <c r="BB1" s="309"/>
      <c r="BC1" s="309"/>
      <c r="BD1" s="309"/>
      <c r="BE1" s="309"/>
      <c r="BF1" s="309"/>
      <c r="BG1" s="309"/>
      <c r="BH1" s="309"/>
      <c r="BI1" s="309"/>
      <c r="BJ1" s="309"/>
      <c r="BK1" s="309"/>
      <c r="BL1" s="309"/>
      <c r="BM1" s="309"/>
      <c r="BN1" s="309"/>
      <c r="BO1" s="309"/>
      <c r="BP1" s="309"/>
      <c r="BQ1" s="309"/>
      <c r="BR1" s="309"/>
      <c r="BS1" s="309"/>
      <c r="BT1" s="309"/>
      <c r="BU1" s="309"/>
    </row>
    <row r="2" spans="1:73" ht="15.75" customHeight="1">
      <c r="A2" s="289"/>
      <c r="B2" s="387" t="s">
        <v>65</v>
      </c>
      <c r="C2" s="289"/>
      <c r="D2" s="289"/>
      <c r="E2" s="299"/>
      <c r="F2" s="299"/>
      <c r="G2" s="299"/>
      <c r="H2" s="299"/>
      <c r="I2" s="299"/>
      <c r="J2" s="299"/>
      <c r="K2" s="299"/>
      <c r="L2" s="299"/>
      <c r="M2" s="299"/>
      <c r="N2" s="299"/>
      <c r="O2" s="299"/>
      <c r="P2" s="299"/>
      <c r="Q2" s="289"/>
      <c r="R2" s="475"/>
      <c r="S2" s="289"/>
      <c r="T2" s="479">
        <f>'第２号様式　ツアー情報'!M12</f>
        <v>0</v>
      </c>
      <c r="U2" s="479"/>
      <c r="V2" s="479"/>
      <c r="W2" s="479"/>
      <c r="X2" s="479"/>
      <c r="Y2" s="484"/>
      <c r="Z2" s="489" t="str">
        <f>IF(OR(T2="",T2=0),"第２号様式　ツアー情報に「実績報告時」の提出日を入力してください。","")</f>
        <v>第２号様式　ツアー情報に「実績報告時」の提出日を入力してください。</v>
      </c>
      <c r="AA2" s="364"/>
      <c r="AB2" s="309"/>
      <c r="AC2" s="369"/>
      <c r="AD2" s="369"/>
      <c r="AE2" s="364"/>
      <c r="AF2" s="364"/>
      <c r="AG2" s="364"/>
      <c r="AH2" s="364"/>
      <c r="AI2" s="309"/>
      <c r="AJ2" s="309"/>
      <c r="AK2" s="309"/>
      <c r="AL2" s="309"/>
      <c r="AM2" s="309"/>
      <c r="AN2" s="309"/>
      <c r="AO2" s="309"/>
      <c r="AP2" s="309"/>
      <c r="AQ2" s="309"/>
      <c r="AR2" s="309"/>
      <c r="AS2" s="309"/>
      <c r="AT2" s="309"/>
      <c r="AU2" s="309"/>
      <c r="AV2" s="309"/>
      <c r="AW2" s="309"/>
      <c r="AX2" s="309"/>
      <c r="AY2" s="309"/>
      <c r="AZ2" s="309"/>
      <c r="BA2" s="309"/>
      <c r="BB2" s="309"/>
      <c r="BC2" s="309"/>
      <c r="BD2" s="309"/>
      <c r="BE2" s="309"/>
      <c r="BF2" s="309"/>
      <c r="BG2" s="309"/>
      <c r="BH2" s="309"/>
      <c r="BI2" s="309"/>
      <c r="BJ2" s="309"/>
      <c r="BK2" s="309"/>
      <c r="BL2" s="309"/>
      <c r="BM2" s="309"/>
      <c r="BN2" s="309"/>
      <c r="BO2" s="309"/>
      <c r="BP2" s="309"/>
      <c r="BQ2" s="309"/>
      <c r="BR2" s="309"/>
      <c r="BS2" s="309"/>
      <c r="BT2" s="309"/>
      <c r="BU2" s="309"/>
    </row>
    <row r="3" spans="1:73" ht="15.75" customHeight="1">
      <c r="A3" s="289"/>
      <c r="B3" s="289"/>
      <c r="C3" s="289"/>
      <c r="D3" s="289"/>
      <c r="E3" s="299"/>
      <c r="F3" s="299"/>
      <c r="G3" s="299"/>
      <c r="H3" s="299"/>
      <c r="I3" s="299"/>
      <c r="J3" s="299"/>
      <c r="K3" s="299"/>
      <c r="L3" s="299"/>
      <c r="M3" s="299"/>
      <c r="N3" s="299"/>
      <c r="O3" s="299"/>
      <c r="P3" s="299"/>
      <c r="Q3" s="289"/>
      <c r="R3" s="475"/>
      <c r="S3" s="289"/>
      <c r="T3" s="477"/>
      <c r="U3" s="477"/>
      <c r="V3" s="477"/>
      <c r="W3" s="477"/>
      <c r="X3" s="477"/>
      <c r="Y3" s="484"/>
      <c r="Z3" s="489"/>
      <c r="AA3" s="364"/>
      <c r="AB3" s="309"/>
      <c r="AC3" s="369"/>
      <c r="AD3" s="369"/>
      <c r="AE3" s="364"/>
      <c r="AF3" s="364"/>
      <c r="AG3" s="364"/>
      <c r="AH3" s="364"/>
      <c r="AI3" s="309"/>
      <c r="AJ3" s="309"/>
      <c r="AK3" s="309"/>
      <c r="AL3" s="309"/>
      <c r="AM3" s="309"/>
      <c r="AN3" s="309"/>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row>
    <row r="4" spans="1:73" ht="10.5" customHeight="1">
      <c r="A4" s="289"/>
      <c r="B4" s="289"/>
      <c r="C4" s="289"/>
      <c r="D4" s="289"/>
      <c r="E4" s="299"/>
      <c r="F4" s="299"/>
      <c r="G4" s="299"/>
      <c r="H4" s="299"/>
      <c r="I4" s="299"/>
      <c r="J4" s="299"/>
      <c r="K4" s="299"/>
      <c r="L4" s="299"/>
      <c r="M4" s="299"/>
      <c r="N4" s="299"/>
      <c r="O4" s="299"/>
      <c r="P4" s="299"/>
      <c r="Q4" s="289"/>
      <c r="R4" s="476"/>
      <c r="S4" s="477"/>
      <c r="T4" s="477"/>
      <c r="U4" s="477"/>
      <c r="V4" s="477"/>
      <c r="W4" s="289"/>
      <c r="X4" s="289"/>
      <c r="Y4" s="352"/>
      <c r="Z4" s="489"/>
      <c r="AA4" s="364"/>
      <c r="AB4" s="495"/>
      <c r="AC4" s="495"/>
      <c r="AD4" s="495"/>
      <c r="AE4" s="495"/>
      <c r="AF4" s="495"/>
      <c r="AG4" s="364"/>
      <c r="AH4" s="364"/>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row>
    <row r="5" spans="1:73" ht="10.5" customHeight="1">
      <c r="A5" s="301"/>
      <c r="B5" s="301"/>
      <c r="C5" s="301"/>
      <c r="D5" s="301"/>
      <c r="E5" s="299"/>
      <c r="F5" s="299"/>
      <c r="G5" s="299"/>
      <c r="H5" s="299"/>
      <c r="I5" s="299"/>
      <c r="J5" s="299"/>
      <c r="K5" s="299"/>
      <c r="L5" s="299"/>
      <c r="M5" s="299"/>
      <c r="N5" s="299"/>
      <c r="O5" s="299"/>
      <c r="P5" s="299"/>
      <c r="Q5" s="299"/>
      <c r="R5" s="299"/>
      <c r="S5" s="299"/>
      <c r="T5" s="299"/>
      <c r="U5" s="299"/>
      <c r="V5" s="299"/>
      <c r="W5" s="480"/>
      <c r="X5" s="299"/>
      <c r="Y5" s="308"/>
      <c r="Z5" s="489"/>
      <c r="AA5" s="364"/>
      <c r="AB5" s="495"/>
      <c r="AC5" s="495"/>
      <c r="AD5" s="495"/>
      <c r="AE5" s="495"/>
      <c r="AF5" s="495"/>
      <c r="AG5" s="364"/>
      <c r="AH5" s="364"/>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row>
    <row r="6" spans="1:73" ht="15.75" customHeight="1">
      <c r="A6" s="449" t="s">
        <v>192</v>
      </c>
      <c r="B6" s="449"/>
      <c r="C6" s="449"/>
      <c r="D6" s="449"/>
      <c r="E6" s="449"/>
      <c r="F6" s="449"/>
      <c r="G6" s="449"/>
      <c r="H6" s="449"/>
      <c r="I6" s="449"/>
      <c r="J6" s="449"/>
      <c r="K6" s="449"/>
      <c r="L6" s="449"/>
      <c r="M6" s="449"/>
      <c r="N6" s="449"/>
      <c r="O6" s="449"/>
      <c r="P6" s="449"/>
      <c r="Q6" s="449"/>
      <c r="R6" s="449"/>
      <c r="S6" s="449"/>
      <c r="T6" s="449"/>
      <c r="U6" s="449"/>
      <c r="V6" s="449"/>
      <c r="W6" s="449"/>
      <c r="X6" s="449"/>
      <c r="Y6" s="308"/>
      <c r="Z6" s="490"/>
      <c r="AA6" s="364"/>
      <c r="AB6" s="495"/>
      <c r="AC6" s="495"/>
      <c r="AD6" s="495"/>
      <c r="AE6" s="495"/>
      <c r="AF6" s="495"/>
      <c r="AG6" s="364"/>
      <c r="AH6" s="364"/>
      <c r="AI6" s="309"/>
      <c r="AJ6" s="309"/>
      <c r="AK6" s="309"/>
      <c r="AL6" s="309"/>
      <c r="AM6" s="382"/>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row>
    <row r="7" spans="1:73" ht="15.75" customHeight="1">
      <c r="A7" s="450" t="s">
        <v>213</v>
      </c>
      <c r="B7" s="450"/>
      <c r="C7" s="450"/>
      <c r="D7" s="450"/>
      <c r="E7" s="450"/>
      <c r="F7" s="450"/>
      <c r="G7" s="450"/>
      <c r="H7" s="450"/>
      <c r="I7" s="450"/>
      <c r="J7" s="450"/>
      <c r="K7" s="450"/>
      <c r="L7" s="450"/>
      <c r="M7" s="450"/>
      <c r="N7" s="450"/>
      <c r="O7" s="450"/>
      <c r="P7" s="450"/>
      <c r="Q7" s="450"/>
      <c r="R7" s="450"/>
      <c r="S7" s="450"/>
      <c r="T7" s="450"/>
      <c r="U7" s="450"/>
      <c r="V7" s="450"/>
      <c r="W7" s="450"/>
      <c r="X7" s="450"/>
      <c r="Y7" s="365"/>
      <c r="Z7" s="490"/>
      <c r="AA7" s="364"/>
      <c r="AB7" s="369"/>
      <c r="AC7" s="369"/>
      <c r="AD7" s="369"/>
      <c r="AE7" s="364"/>
      <c r="AF7" s="364"/>
      <c r="AG7" s="364"/>
      <c r="AH7" s="364"/>
      <c r="AI7" s="309"/>
      <c r="AJ7" s="309"/>
      <c r="AK7" s="309"/>
      <c r="AL7" s="309"/>
      <c r="AM7" s="382"/>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row>
    <row r="8" spans="1:73">
      <c r="A8" s="299"/>
      <c r="B8" s="336"/>
      <c r="C8" s="336"/>
      <c r="D8" s="336"/>
      <c r="E8" s="299"/>
      <c r="F8" s="299"/>
      <c r="G8" s="299"/>
      <c r="H8" s="299"/>
      <c r="I8" s="299"/>
      <c r="J8" s="299"/>
      <c r="K8" s="299"/>
      <c r="L8" s="299"/>
      <c r="M8" s="299"/>
      <c r="N8" s="299"/>
      <c r="O8" s="299"/>
      <c r="P8" s="299"/>
      <c r="Q8" s="299"/>
      <c r="R8" s="299"/>
      <c r="S8" s="299"/>
      <c r="T8" s="299"/>
      <c r="U8" s="299"/>
      <c r="V8" s="299"/>
      <c r="W8" s="299"/>
      <c r="X8" s="299"/>
      <c r="Y8" s="308"/>
      <c r="Z8" s="489"/>
      <c r="AA8" s="364"/>
      <c r="AB8" s="364"/>
      <c r="AC8" s="364"/>
      <c r="AD8" s="364"/>
      <c r="AE8" s="364"/>
      <c r="AF8" s="364"/>
      <c r="AG8" s="364"/>
      <c r="AH8" s="364"/>
      <c r="AI8" s="309"/>
      <c r="AJ8" s="309"/>
      <c r="AK8" s="309"/>
      <c r="AL8" s="309"/>
      <c r="AM8" s="309"/>
      <c r="AN8" s="309"/>
      <c r="AO8" s="309"/>
      <c r="AP8" s="309"/>
      <c r="AQ8" s="309"/>
      <c r="AR8" s="309"/>
      <c r="AS8" s="309"/>
      <c r="AT8" s="309"/>
      <c r="AU8" s="309"/>
      <c r="AV8" s="364"/>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row>
    <row r="9" spans="1:73" ht="34.5" customHeight="1">
      <c r="A9" s="451" t="s">
        <v>227</v>
      </c>
      <c r="B9" s="456"/>
      <c r="C9" s="456"/>
      <c r="D9" s="456"/>
      <c r="E9" s="456"/>
      <c r="F9" s="456"/>
      <c r="G9" s="456"/>
      <c r="H9" s="456"/>
      <c r="I9" s="456"/>
      <c r="J9" s="456"/>
      <c r="K9" s="456"/>
      <c r="L9" s="456"/>
      <c r="M9" s="456"/>
      <c r="N9" s="456"/>
      <c r="O9" s="456"/>
      <c r="P9" s="456"/>
      <c r="Q9" s="456"/>
      <c r="R9" s="456"/>
      <c r="S9" s="456"/>
      <c r="T9" s="456"/>
      <c r="U9" s="456"/>
      <c r="V9" s="456"/>
      <c r="W9" s="456"/>
      <c r="X9" s="456"/>
      <c r="Y9" s="354"/>
      <c r="Z9" s="489"/>
      <c r="AA9" s="364"/>
      <c r="AB9" s="364"/>
      <c r="AC9" s="364"/>
      <c r="AD9" s="364"/>
      <c r="AE9" s="364"/>
      <c r="AF9" s="364"/>
      <c r="AG9" s="364"/>
      <c r="AH9" s="364"/>
      <c r="AI9" s="309"/>
      <c r="AJ9" s="309"/>
      <c r="AK9" s="309"/>
      <c r="AL9" s="378"/>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row>
    <row r="10" spans="1:73" ht="14.25" customHeight="1">
      <c r="A10" s="295" t="s">
        <v>226</v>
      </c>
      <c r="B10" s="314"/>
      <c r="C10" s="314"/>
      <c r="D10" s="314"/>
      <c r="E10" s="314"/>
      <c r="F10" s="314"/>
      <c r="G10" s="314"/>
      <c r="H10" s="314"/>
      <c r="I10" s="314"/>
      <c r="J10" s="314"/>
      <c r="K10" s="314"/>
      <c r="L10" s="314"/>
      <c r="M10" s="314"/>
      <c r="N10" s="314"/>
      <c r="O10" s="314"/>
      <c r="P10" s="314"/>
      <c r="Q10" s="314"/>
      <c r="R10" s="314"/>
      <c r="S10" s="314"/>
      <c r="T10" s="314"/>
      <c r="U10" s="314"/>
      <c r="V10" s="314"/>
      <c r="W10" s="314"/>
      <c r="X10" s="314"/>
      <c r="Y10" s="355"/>
      <c r="Z10" s="489"/>
      <c r="AA10" s="364"/>
      <c r="AB10" s="364"/>
      <c r="AC10" s="364"/>
      <c r="AD10" s="364"/>
      <c r="AE10" s="364"/>
      <c r="AF10" s="364"/>
      <c r="AG10" s="364"/>
      <c r="AH10" s="364"/>
      <c r="AI10" s="309"/>
      <c r="AJ10" s="309"/>
      <c r="AK10" s="309"/>
      <c r="AL10" s="378"/>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row>
    <row r="11" spans="1:73" ht="6" customHeight="1">
      <c r="A11" s="314"/>
      <c r="B11" s="314"/>
      <c r="C11" s="314"/>
      <c r="D11" s="314"/>
      <c r="E11" s="314"/>
      <c r="F11" s="314"/>
      <c r="G11" s="314"/>
      <c r="H11" s="314"/>
      <c r="I11" s="314"/>
      <c r="J11" s="314"/>
      <c r="K11" s="314"/>
      <c r="L11" s="314"/>
      <c r="M11" s="314"/>
      <c r="N11" s="314"/>
      <c r="O11" s="314"/>
      <c r="P11" s="314"/>
      <c r="Q11" s="314"/>
      <c r="R11" s="314"/>
      <c r="S11" s="314"/>
      <c r="T11" s="314"/>
      <c r="U11" s="314"/>
      <c r="V11" s="314"/>
      <c r="W11" s="314"/>
      <c r="X11" s="314"/>
      <c r="Y11" s="355"/>
      <c r="Z11" s="489"/>
      <c r="AA11" s="364"/>
      <c r="AB11" s="364"/>
      <c r="AC11" s="364"/>
      <c r="AD11" s="364"/>
      <c r="AE11" s="364"/>
      <c r="AF11" s="364"/>
      <c r="AG11" s="364"/>
      <c r="AH11" s="364"/>
      <c r="AI11" s="309"/>
      <c r="AJ11" s="309"/>
      <c r="AK11" s="309"/>
      <c r="AL11" s="378"/>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row>
    <row r="12" spans="1:73" ht="138.75" customHeight="1">
      <c r="A12" s="452" t="s">
        <v>187</v>
      </c>
      <c r="B12" s="452"/>
      <c r="C12" s="452"/>
      <c r="D12" s="452"/>
      <c r="E12" s="452"/>
      <c r="F12" s="452"/>
      <c r="G12" s="452"/>
      <c r="H12" s="452"/>
      <c r="I12" s="452"/>
      <c r="J12" s="452"/>
      <c r="K12" s="452"/>
      <c r="L12" s="452"/>
      <c r="M12" s="452"/>
      <c r="N12" s="452"/>
      <c r="O12" s="452"/>
      <c r="P12" s="452"/>
      <c r="Q12" s="452"/>
      <c r="R12" s="452"/>
      <c r="S12" s="452"/>
      <c r="T12" s="452"/>
      <c r="U12" s="452"/>
      <c r="V12" s="452"/>
      <c r="W12" s="452"/>
      <c r="X12" s="452"/>
      <c r="Y12" s="355"/>
      <c r="Z12" s="489"/>
      <c r="AA12" s="364"/>
      <c r="AB12" s="364"/>
      <c r="AC12" s="364"/>
      <c r="AD12" s="364"/>
      <c r="AE12" s="364"/>
      <c r="AF12" s="364"/>
      <c r="AG12" s="364"/>
      <c r="AH12" s="364"/>
      <c r="AI12" s="309"/>
      <c r="AJ12" s="309"/>
      <c r="AK12" s="309"/>
      <c r="AL12" s="378"/>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row>
    <row r="13" spans="1:73" ht="9.75" customHeight="1">
      <c r="A13" s="301"/>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485"/>
      <c r="Z13" s="489"/>
      <c r="AA13" s="364"/>
      <c r="AB13" s="364"/>
      <c r="AC13" s="364"/>
      <c r="AD13" s="364"/>
      <c r="AE13" s="364"/>
      <c r="AF13" s="364"/>
      <c r="AG13" s="364"/>
      <c r="AH13" s="364"/>
      <c r="AI13" s="309"/>
      <c r="AJ13" s="309"/>
      <c r="AK13" s="309"/>
      <c r="AL13" s="378"/>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row>
    <row r="14" spans="1:73" ht="26.25">
      <c r="A14" s="299" t="s">
        <v>123</v>
      </c>
      <c r="B14" s="299"/>
      <c r="C14" s="299"/>
      <c r="D14" s="299"/>
      <c r="E14" s="299"/>
      <c r="F14" s="299"/>
      <c r="G14" s="299"/>
      <c r="H14" s="299"/>
      <c r="I14" s="299"/>
      <c r="J14" s="299"/>
      <c r="K14" s="299"/>
      <c r="L14" s="299"/>
      <c r="M14" s="299"/>
      <c r="N14" s="299"/>
      <c r="O14" s="299"/>
      <c r="P14" s="299"/>
      <c r="Q14" s="299"/>
      <c r="R14" s="299"/>
      <c r="S14" s="299"/>
      <c r="T14" s="299"/>
      <c r="U14" s="299"/>
      <c r="V14" s="289"/>
      <c r="W14" s="289"/>
      <c r="X14" s="289"/>
      <c r="Y14" s="360"/>
      <c r="Z14" s="491"/>
      <c r="AA14" s="364"/>
      <c r="AB14" s="364"/>
      <c r="AC14" s="364"/>
      <c r="AD14" s="364"/>
      <c r="AE14" s="364"/>
      <c r="AF14" s="364"/>
      <c r="AG14" s="309"/>
      <c r="AH14" s="309"/>
      <c r="AI14" s="309"/>
      <c r="AJ14" s="309"/>
      <c r="AK14" s="309"/>
      <c r="AL14" s="309"/>
      <c r="AM14" s="309"/>
      <c r="AN14" s="309"/>
      <c r="AO14" s="309"/>
      <c r="AP14" s="309"/>
      <c r="AQ14" s="364"/>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row>
    <row r="15" spans="1:73" s="288" customFormat="1" ht="45" customHeight="1">
      <c r="A15" s="300" t="s">
        <v>27</v>
      </c>
      <c r="B15" s="300"/>
      <c r="C15" s="300"/>
      <c r="D15" s="300"/>
      <c r="E15" s="300"/>
      <c r="F15" s="300"/>
      <c r="G15" s="300"/>
      <c r="H15" s="300"/>
      <c r="I15" s="300"/>
      <c r="J15" s="334"/>
      <c r="K15" s="297">
        <f>'第１号様式　申請者情報シート'!D12</f>
        <v>0</v>
      </c>
      <c r="L15" s="297"/>
      <c r="M15" s="297"/>
      <c r="N15" s="297"/>
      <c r="O15" s="297"/>
      <c r="P15" s="297"/>
      <c r="Q15" s="297"/>
      <c r="R15" s="297"/>
      <c r="S15" s="297"/>
      <c r="T15" s="297"/>
      <c r="U15" s="297"/>
      <c r="V15" s="332"/>
      <c r="W15" s="332"/>
      <c r="X15" s="332"/>
      <c r="Y15" s="375"/>
      <c r="Z15" s="492" t="str">
        <f>IF((K15=0),"第１号様式　申請者情報シートに「会社住所」を入力してください。","")</f>
        <v>第１号様式　申請者情報シートに「会社住所」を入力してください。</v>
      </c>
      <c r="AA15" s="436"/>
      <c r="AB15" s="365"/>
      <c r="AC15" s="365"/>
      <c r="AD15" s="365"/>
      <c r="AE15" s="365"/>
      <c r="AF15" s="375"/>
      <c r="AG15" s="443"/>
      <c r="AH15" s="375"/>
      <c r="AI15" s="375"/>
      <c r="AJ15" s="375"/>
      <c r="AK15" s="375"/>
      <c r="AL15" s="375"/>
      <c r="AM15" s="375"/>
      <c r="AN15" s="375"/>
      <c r="AO15" s="375"/>
      <c r="AP15" s="375"/>
      <c r="AQ15" s="375"/>
      <c r="AR15" s="375"/>
      <c r="AS15" s="375"/>
      <c r="AT15" s="375"/>
      <c r="AU15" s="375"/>
      <c r="AV15" s="375"/>
      <c r="AW15" s="375"/>
      <c r="AX15" s="375"/>
      <c r="AY15" s="375"/>
      <c r="AZ15" s="375"/>
      <c r="BA15" s="375"/>
      <c r="BB15" s="375"/>
      <c r="BC15" s="375"/>
      <c r="BD15" s="375"/>
      <c r="BE15" s="375"/>
      <c r="BF15" s="375"/>
      <c r="BG15" s="375"/>
      <c r="BH15" s="375"/>
      <c r="BI15" s="375"/>
      <c r="BJ15" s="375"/>
      <c r="BK15" s="375"/>
      <c r="BL15" s="375"/>
      <c r="BM15" s="375"/>
      <c r="BN15" s="375"/>
      <c r="BO15" s="375"/>
      <c r="BP15" s="375"/>
      <c r="BQ15" s="375"/>
      <c r="BR15" s="375"/>
      <c r="BS15" s="375"/>
      <c r="BT15" s="375"/>
      <c r="BU15" s="375"/>
    </row>
    <row r="16" spans="1:73" s="288" customFormat="1" ht="56.25" customHeight="1">
      <c r="A16" s="297" t="s">
        <v>153</v>
      </c>
      <c r="B16" s="297"/>
      <c r="C16" s="297"/>
      <c r="D16" s="297"/>
      <c r="E16" s="297"/>
      <c r="F16" s="297"/>
      <c r="G16" s="297"/>
      <c r="H16" s="297"/>
      <c r="I16" s="297"/>
      <c r="J16" s="332"/>
      <c r="K16" s="297">
        <f>'第１号様式　申請者情報シート'!D10</f>
        <v>0</v>
      </c>
      <c r="L16" s="297"/>
      <c r="M16" s="297"/>
      <c r="N16" s="297"/>
      <c r="O16" s="297"/>
      <c r="P16" s="297"/>
      <c r="Q16" s="297"/>
      <c r="R16" s="297"/>
      <c r="S16" s="297"/>
      <c r="T16" s="297"/>
      <c r="U16" s="297"/>
      <c r="V16" s="332"/>
      <c r="W16" s="332"/>
      <c r="X16" s="332"/>
      <c r="Y16" s="375"/>
      <c r="Z16" s="492" t="str">
        <f>IF((K16=0),"第１号様式　申請者情報シートに「会社名」を入力してください。","")</f>
        <v>第１号様式　申請者情報シートに「会社名」を入力してください。</v>
      </c>
      <c r="AA16" s="436"/>
      <c r="AB16" s="365"/>
      <c r="AC16" s="365"/>
      <c r="AD16" s="365"/>
      <c r="AE16" s="365"/>
      <c r="AF16" s="365"/>
      <c r="AG16" s="443"/>
      <c r="AH16" s="375"/>
      <c r="AI16" s="375"/>
      <c r="AJ16" s="375"/>
      <c r="AK16" s="375"/>
      <c r="AL16" s="375"/>
      <c r="AM16" s="375"/>
      <c r="AN16" s="375"/>
      <c r="AO16" s="375"/>
      <c r="AP16" s="375"/>
      <c r="AQ16" s="375"/>
      <c r="AR16" s="375"/>
      <c r="AS16" s="375"/>
      <c r="AT16" s="375"/>
      <c r="AU16" s="375"/>
      <c r="AV16" s="375"/>
      <c r="AW16" s="375"/>
      <c r="AX16" s="375"/>
      <c r="AY16" s="375"/>
      <c r="AZ16" s="375"/>
      <c r="BA16" s="375"/>
      <c r="BB16" s="375"/>
      <c r="BC16" s="375"/>
      <c r="BD16" s="375"/>
      <c r="BE16" s="375"/>
      <c r="BF16" s="375"/>
      <c r="BG16" s="375"/>
      <c r="BH16" s="375"/>
      <c r="BI16" s="375"/>
      <c r="BJ16" s="375"/>
      <c r="BK16" s="375"/>
      <c r="BL16" s="375"/>
      <c r="BM16" s="375"/>
      <c r="BN16" s="375"/>
      <c r="BO16" s="375"/>
      <c r="BP16" s="375"/>
      <c r="BQ16" s="375"/>
      <c r="BR16" s="375"/>
      <c r="BS16" s="375"/>
      <c r="BT16" s="375"/>
      <c r="BU16" s="375"/>
    </row>
    <row r="17" spans="1:73" s="288" customFormat="1" ht="30.75" customHeight="1">
      <c r="A17" s="297" t="s">
        <v>62</v>
      </c>
      <c r="B17" s="297"/>
      <c r="C17" s="297"/>
      <c r="D17" s="297"/>
      <c r="E17" s="297"/>
      <c r="F17" s="297"/>
      <c r="G17" s="297"/>
      <c r="H17" s="297"/>
      <c r="I17" s="332"/>
      <c r="J17" s="332"/>
      <c r="K17" s="297">
        <f>'第１号様式　申請者情報シート'!D11</f>
        <v>0</v>
      </c>
      <c r="L17" s="297"/>
      <c r="M17" s="297"/>
      <c r="N17" s="297"/>
      <c r="O17" s="297"/>
      <c r="P17" s="297"/>
      <c r="Q17" s="297"/>
      <c r="R17" s="297"/>
      <c r="S17" s="297"/>
      <c r="T17" s="297"/>
      <c r="U17" s="297"/>
      <c r="V17" s="332"/>
      <c r="W17" s="332"/>
      <c r="X17" s="332"/>
      <c r="Y17" s="375"/>
      <c r="Z17" s="492" t="str">
        <f>IF((K17=0),"第１号様式　申請者情報シートに「代表者名」を入力してください。","")</f>
        <v>第１号様式　申請者情報シートに「代表者名」を入力してください。</v>
      </c>
      <c r="AA17" s="436"/>
      <c r="AB17" s="365"/>
      <c r="AC17" s="365"/>
      <c r="AD17" s="365"/>
      <c r="AE17" s="365"/>
      <c r="AF17" s="365"/>
      <c r="AG17" s="443"/>
      <c r="AH17" s="375"/>
      <c r="AI17" s="375"/>
      <c r="AJ17" s="375"/>
      <c r="AK17" s="375"/>
      <c r="AL17" s="375"/>
      <c r="AM17" s="375"/>
      <c r="AN17" s="375"/>
      <c r="AO17" s="375"/>
      <c r="AP17" s="375"/>
      <c r="AQ17" s="375"/>
      <c r="AR17" s="375"/>
      <c r="AS17" s="375"/>
      <c r="AT17" s="375"/>
      <c r="AU17" s="375"/>
      <c r="AV17" s="375"/>
      <c r="AW17" s="375"/>
      <c r="AX17" s="375"/>
      <c r="AY17" s="375"/>
      <c r="AZ17" s="375"/>
      <c r="BA17" s="375"/>
      <c r="BB17" s="375"/>
      <c r="BC17" s="375"/>
      <c r="BD17" s="375"/>
      <c r="BE17" s="375"/>
      <c r="BF17" s="375"/>
      <c r="BG17" s="375"/>
      <c r="BH17" s="375"/>
      <c r="BI17" s="375"/>
      <c r="BJ17" s="375"/>
      <c r="BK17" s="375"/>
      <c r="BL17" s="375"/>
      <c r="BM17" s="375"/>
      <c r="BN17" s="375"/>
      <c r="BO17" s="375"/>
      <c r="BP17" s="375"/>
      <c r="BQ17" s="375"/>
      <c r="BR17" s="375"/>
      <c r="BS17" s="375"/>
      <c r="BT17" s="375"/>
      <c r="BU17" s="375"/>
    </row>
    <row r="18" spans="1:73" ht="13.5" customHeight="1">
      <c r="A18" s="301"/>
      <c r="B18" s="301"/>
      <c r="C18" s="301"/>
      <c r="D18" s="301"/>
      <c r="E18" s="299"/>
      <c r="F18" s="299"/>
      <c r="G18" s="299"/>
      <c r="H18" s="299"/>
      <c r="I18" s="299"/>
      <c r="J18" s="299"/>
      <c r="K18" s="299"/>
      <c r="L18" s="299"/>
      <c r="M18" s="299"/>
      <c r="N18" s="299"/>
      <c r="O18" s="299"/>
      <c r="P18" s="299"/>
      <c r="Q18" s="299"/>
      <c r="R18" s="299"/>
      <c r="S18" s="299"/>
      <c r="T18" s="299"/>
      <c r="U18" s="299"/>
      <c r="V18" s="289"/>
      <c r="W18" s="289"/>
      <c r="X18" s="289"/>
      <c r="Y18" s="486"/>
      <c r="Z18" s="493"/>
      <c r="AA18" s="364"/>
      <c r="AB18" s="364"/>
      <c r="AC18" s="364"/>
      <c r="AD18" s="364"/>
      <c r="AE18" s="364"/>
      <c r="AF18" s="364"/>
      <c r="AG18" s="309"/>
      <c r="AH18" s="378"/>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row>
    <row r="19" spans="1:73" ht="13.15" customHeight="1">
      <c r="A19" s="302" t="s">
        <v>129</v>
      </c>
      <c r="B19" s="289"/>
      <c r="C19" s="299" t="s">
        <v>154</v>
      </c>
      <c r="D19" s="299"/>
      <c r="E19" s="299"/>
      <c r="F19" s="299"/>
      <c r="G19" s="299"/>
      <c r="H19" s="299"/>
      <c r="I19" s="299"/>
      <c r="J19" s="299"/>
      <c r="K19" s="299"/>
      <c r="L19" s="289"/>
      <c r="M19" s="339">
        <f>'第２号様式　ツアー情報'!O38</f>
        <v>0</v>
      </c>
      <c r="N19" s="339"/>
      <c r="O19" s="470" t="s">
        <v>135</v>
      </c>
      <c r="P19" s="289"/>
      <c r="Q19" s="347"/>
      <c r="R19" s="347"/>
      <c r="S19" s="299"/>
      <c r="T19" s="299"/>
      <c r="U19" s="299"/>
      <c r="V19" s="299"/>
      <c r="W19" s="299"/>
      <c r="X19" s="299"/>
      <c r="Y19" s="308"/>
      <c r="Z19" s="490"/>
      <c r="AA19" s="364"/>
      <c r="AB19" s="372"/>
      <c r="AC19" s="372"/>
      <c r="AD19" s="364"/>
      <c r="AE19" s="364"/>
      <c r="AF19" s="364"/>
      <c r="AG19" s="364"/>
      <c r="AH19" s="364"/>
      <c r="AI19" s="364"/>
      <c r="AJ19" s="309"/>
      <c r="AK19" s="309"/>
      <c r="AL19" s="378"/>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09"/>
      <c r="BQ19" s="309"/>
      <c r="BR19" s="309"/>
      <c r="BS19" s="309"/>
      <c r="BT19" s="309"/>
      <c r="BU19" s="309"/>
    </row>
    <row r="20" spans="1:73" ht="19.899999999999999" customHeight="1">
      <c r="A20" s="315"/>
      <c r="B20" s="315"/>
      <c r="C20" s="457" t="s">
        <v>155</v>
      </c>
      <c r="D20" s="462"/>
      <c r="E20" s="462"/>
      <c r="F20" s="462"/>
      <c r="G20" s="462"/>
      <c r="H20" s="462"/>
      <c r="I20" s="462"/>
      <c r="J20" s="462"/>
      <c r="K20" s="462"/>
      <c r="L20" s="301"/>
      <c r="M20" s="335"/>
      <c r="N20" s="335"/>
      <c r="O20" s="471"/>
      <c r="P20" s="472"/>
      <c r="Q20" s="472"/>
      <c r="R20" s="472"/>
      <c r="S20" s="472"/>
      <c r="T20" s="289"/>
      <c r="U20" s="299"/>
      <c r="V20" s="299"/>
      <c r="W20" s="299"/>
      <c r="X20" s="299"/>
      <c r="Y20" s="308"/>
      <c r="Z20" s="489" t="str">
        <f>IF((M19=0),"第２号様式　ツアー情報を入力してください。","")</f>
        <v>第２号様式　ツアー情報を入力してください。</v>
      </c>
      <c r="AA20" s="486"/>
      <c r="AB20" s="486"/>
      <c r="AC20" s="486"/>
      <c r="AD20" s="486"/>
      <c r="AE20" s="486"/>
      <c r="AF20" s="486"/>
      <c r="AG20" s="486"/>
      <c r="AH20" s="486"/>
      <c r="AI20" s="486"/>
      <c r="AJ20" s="486"/>
      <c r="AK20" s="486"/>
      <c r="AL20" s="486"/>
      <c r="AM20" s="486"/>
      <c r="AN20" s="486"/>
      <c r="AO20" s="486"/>
      <c r="AP20" s="486"/>
      <c r="AQ20" s="486"/>
      <c r="AR20" s="486"/>
      <c r="AS20" s="486"/>
      <c r="AT20" s="486"/>
      <c r="AU20" s="486"/>
      <c r="AV20" s="309"/>
      <c r="AW20" s="309"/>
      <c r="AX20" s="309"/>
      <c r="AY20" s="309"/>
      <c r="AZ20" s="309"/>
      <c r="BA20" s="309"/>
      <c r="BB20" s="309"/>
      <c r="BC20" s="309"/>
      <c r="BD20" s="309"/>
      <c r="BE20" s="309"/>
      <c r="BF20" s="309"/>
      <c r="BG20" s="309"/>
      <c r="BH20" s="309"/>
      <c r="BI20" s="309"/>
      <c r="BJ20" s="309"/>
      <c r="BK20" s="309"/>
      <c r="BL20" s="309"/>
      <c r="BM20" s="309"/>
      <c r="BN20" s="309"/>
      <c r="BO20" s="309"/>
      <c r="BP20" s="309"/>
      <c r="BQ20" s="309"/>
      <c r="BR20" s="309"/>
      <c r="BS20" s="309"/>
      <c r="BT20" s="309"/>
      <c r="BU20" s="309"/>
    </row>
    <row r="21" spans="1:73" ht="17.45" customHeight="1">
      <c r="A21" s="453" t="s">
        <v>60</v>
      </c>
      <c r="B21" s="316"/>
      <c r="C21" s="316" t="s">
        <v>31</v>
      </c>
      <c r="D21" s="316"/>
      <c r="E21" s="316"/>
      <c r="F21" s="316"/>
      <c r="G21" s="316"/>
      <c r="H21" s="316"/>
      <c r="I21" s="316"/>
      <c r="J21" s="316"/>
      <c r="K21" s="316"/>
      <c r="L21" s="467"/>
      <c r="M21" s="468">
        <f>MIN('第２号様式　ツアー情報'!F18:F37)</f>
        <v>0</v>
      </c>
      <c r="N21" s="468"/>
      <c r="O21" s="468"/>
      <c r="P21" s="473"/>
      <c r="Q21" s="474" t="s">
        <v>136</v>
      </c>
      <c r="R21" s="474"/>
      <c r="S21" s="478">
        <f>MAX('第２号様式　ツアー情報'!G18:G37)</f>
        <v>0</v>
      </c>
      <c r="T21" s="478"/>
      <c r="U21" s="478"/>
      <c r="V21" s="478"/>
      <c r="W21" s="481"/>
      <c r="X21" s="481"/>
      <c r="Y21" s="357"/>
      <c r="Z21" s="489" t="str">
        <f>IF((M21=0),"第２号様式　ツアー情報に「旅行開始日」と「旅行終了日」を入力してください。","")</f>
        <v>第２号様式　ツアー情報に「旅行開始日」と「旅行終了日」を入力してください。</v>
      </c>
      <c r="AA21" s="364"/>
      <c r="AB21" s="372"/>
      <c r="AC21" s="372"/>
      <c r="AD21" s="364"/>
      <c r="AE21" s="372"/>
      <c r="AF21" s="372"/>
      <c r="AG21" s="372"/>
      <c r="AH21" s="372"/>
      <c r="AI21" s="309"/>
      <c r="AJ21" s="309"/>
      <c r="AK21" s="309"/>
      <c r="AL21" s="378"/>
      <c r="AM21" s="309"/>
      <c r="AN21" s="309"/>
      <c r="AO21" s="309"/>
      <c r="AP21" s="309"/>
      <c r="AQ21" s="309"/>
      <c r="AR21" s="309"/>
      <c r="AS21" s="309"/>
      <c r="AT21" s="309"/>
      <c r="AU21" s="309"/>
      <c r="AV21" s="309"/>
      <c r="AW21" s="309"/>
      <c r="AX21" s="309"/>
      <c r="AY21" s="309"/>
      <c r="AZ21" s="309"/>
      <c r="BA21" s="309"/>
      <c r="BB21" s="309"/>
      <c r="BC21" s="309"/>
      <c r="BD21" s="309"/>
      <c r="BE21" s="309"/>
      <c r="BF21" s="309"/>
      <c r="BG21" s="309"/>
      <c r="BH21" s="309"/>
      <c r="BI21" s="309"/>
      <c r="BJ21" s="309"/>
      <c r="BK21" s="309"/>
      <c r="BL21" s="309"/>
      <c r="BM21" s="309"/>
      <c r="BN21" s="309"/>
      <c r="BO21" s="309"/>
      <c r="BP21" s="309"/>
      <c r="BQ21" s="309"/>
      <c r="BR21" s="309"/>
      <c r="BS21" s="309"/>
      <c r="BT21" s="309"/>
      <c r="BU21" s="309"/>
    </row>
    <row r="22" spans="1:73" ht="19.149999999999999" customHeight="1">
      <c r="A22" s="315"/>
      <c r="B22" s="315"/>
      <c r="C22" s="457" t="s">
        <v>134</v>
      </c>
      <c r="D22" s="462"/>
      <c r="E22" s="462"/>
      <c r="F22" s="462"/>
      <c r="G22" s="462"/>
      <c r="H22" s="462"/>
      <c r="I22" s="462"/>
      <c r="J22" s="462"/>
      <c r="K22" s="462"/>
      <c r="L22" s="332"/>
      <c r="M22" s="469"/>
      <c r="N22" s="469"/>
      <c r="O22" s="469"/>
      <c r="P22" s="299"/>
      <c r="Q22" s="299"/>
      <c r="R22" s="299"/>
      <c r="S22" s="299"/>
      <c r="T22" s="299"/>
      <c r="U22" s="299"/>
      <c r="V22" s="299"/>
      <c r="W22" s="299"/>
      <c r="X22" s="299"/>
      <c r="Y22" s="308"/>
      <c r="Z22" s="489"/>
      <c r="AA22" s="368"/>
      <c r="AB22" s="373"/>
      <c r="AC22" s="373"/>
      <c r="AD22" s="372"/>
      <c r="AE22" s="372"/>
      <c r="AF22" s="374"/>
      <c r="AG22" s="373"/>
      <c r="AH22" s="373"/>
      <c r="AI22" s="308"/>
      <c r="AJ22" s="308"/>
      <c r="AK22" s="308"/>
      <c r="AL22" s="378"/>
      <c r="AM22" s="309"/>
      <c r="AN22" s="309"/>
      <c r="AO22" s="309"/>
      <c r="AP22" s="309"/>
      <c r="AQ22" s="309"/>
      <c r="AR22" s="309"/>
      <c r="AS22" s="309"/>
      <c r="AT22" s="309"/>
      <c r="AU22" s="309"/>
      <c r="AV22" s="309"/>
      <c r="AW22" s="309"/>
      <c r="AX22" s="309"/>
      <c r="AY22" s="309"/>
      <c r="AZ22" s="309"/>
      <c r="BA22" s="309"/>
      <c r="BB22" s="309"/>
      <c r="BC22" s="309"/>
      <c r="BD22" s="309"/>
      <c r="BE22" s="309"/>
      <c r="BF22" s="309"/>
      <c r="BG22" s="309"/>
      <c r="BH22" s="309"/>
      <c r="BI22" s="309"/>
      <c r="BJ22" s="309"/>
      <c r="BK22" s="309"/>
      <c r="BL22" s="309"/>
      <c r="BM22" s="309"/>
      <c r="BN22" s="309"/>
      <c r="BO22" s="309"/>
      <c r="BP22" s="309"/>
      <c r="BQ22" s="309"/>
      <c r="BR22" s="309"/>
      <c r="BS22" s="309"/>
      <c r="BT22" s="309"/>
      <c r="BU22" s="309"/>
    </row>
    <row r="23" spans="1:73" ht="15" customHeight="1">
      <c r="A23" s="454" t="s">
        <v>138</v>
      </c>
      <c r="B23" s="299"/>
      <c r="C23" s="458" t="s">
        <v>156</v>
      </c>
      <c r="D23" s="458"/>
      <c r="E23" s="458"/>
      <c r="F23" s="458"/>
      <c r="G23" s="458"/>
      <c r="H23" s="458"/>
      <c r="I23" s="458"/>
      <c r="J23" s="458"/>
      <c r="K23" s="458"/>
      <c r="L23" s="458"/>
      <c r="M23" s="458"/>
      <c r="N23" s="458"/>
      <c r="O23" s="458"/>
      <c r="P23" s="458"/>
      <c r="Q23" s="458"/>
      <c r="R23" s="299"/>
      <c r="S23" s="458"/>
      <c r="T23" s="458"/>
      <c r="U23" s="458"/>
      <c r="V23" s="458"/>
      <c r="W23" s="458"/>
      <c r="X23" s="482"/>
      <c r="Y23" s="487"/>
      <c r="Z23" s="489"/>
      <c r="AA23" s="364"/>
      <c r="AB23" s="364"/>
      <c r="AC23" s="364"/>
      <c r="AD23" s="364"/>
      <c r="AE23" s="364"/>
      <c r="AF23" s="364"/>
      <c r="AG23" s="364"/>
      <c r="AH23" s="364"/>
      <c r="AI23" s="309"/>
      <c r="AJ23" s="309"/>
      <c r="AK23" s="309"/>
      <c r="AL23" s="378"/>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row>
    <row r="24" spans="1:73" ht="13.5" customHeight="1">
      <c r="A24" s="315"/>
      <c r="B24" s="315"/>
      <c r="C24" s="459" t="s">
        <v>157</v>
      </c>
      <c r="D24" s="463" t="s">
        <v>228</v>
      </c>
      <c r="E24" s="299"/>
      <c r="F24" s="299"/>
      <c r="G24" s="299"/>
      <c r="H24" s="299"/>
      <c r="I24" s="299"/>
      <c r="J24" s="315"/>
      <c r="K24" s="315"/>
      <c r="L24" s="315"/>
      <c r="M24" s="315"/>
      <c r="N24" s="299"/>
      <c r="O24" s="299"/>
      <c r="P24" s="299"/>
      <c r="Q24" s="299"/>
      <c r="R24" s="299"/>
      <c r="T24" s="299"/>
      <c r="U24" s="299"/>
      <c r="V24" s="299"/>
      <c r="W24" s="299"/>
      <c r="X24" s="299"/>
      <c r="Y24" s="308"/>
      <c r="Z24" s="489"/>
      <c r="AA24" s="364"/>
      <c r="AB24" s="364"/>
      <c r="AC24" s="364"/>
      <c r="AD24" s="364"/>
      <c r="AE24" s="364"/>
      <c r="AF24" s="364"/>
      <c r="AG24" s="364"/>
      <c r="AH24" s="364"/>
      <c r="AI24" s="309"/>
      <c r="AJ24" s="309"/>
      <c r="AK24" s="309"/>
      <c r="AL24" s="378"/>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row>
    <row r="25" spans="1:73" ht="13.5" customHeight="1">
      <c r="A25" s="315"/>
      <c r="B25" s="315"/>
      <c r="C25" s="459" t="s">
        <v>158</v>
      </c>
      <c r="D25" s="464" t="s">
        <v>165</v>
      </c>
      <c r="E25" s="299"/>
      <c r="F25" s="299"/>
      <c r="G25" s="299"/>
      <c r="H25" s="299"/>
      <c r="I25" s="299"/>
      <c r="J25" s="299"/>
      <c r="K25" s="299"/>
      <c r="L25" s="299"/>
      <c r="M25" s="315"/>
      <c r="N25" s="299"/>
      <c r="O25" s="289"/>
      <c r="P25" s="299"/>
      <c r="Q25" s="299"/>
      <c r="R25" s="299"/>
      <c r="S25" s="299"/>
      <c r="T25" s="299"/>
      <c r="U25" s="299"/>
      <c r="V25" s="299"/>
      <c r="W25" s="299"/>
      <c r="X25" s="299"/>
      <c r="Y25" s="308"/>
      <c r="Z25" s="489"/>
      <c r="AA25" s="364"/>
      <c r="AB25" s="364"/>
      <c r="AC25" s="364"/>
      <c r="AD25" s="364"/>
      <c r="AE25" s="364"/>
      <c r="AF25" s="364"/>
      <c r="AG25" s="364"/>
      <c r="AH25" s="364"/>
      <c r="AI25" s="309"/>
      <c r="AJ25" s="309"/>
      <c r="AK25" s="309"/>
      <c r="AL25" s="380"/>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row>
    <row r="26" spans="1:73" ht="13.5" customHeight="1">
      <c r="A26" s="315"/>
      <c r="B26" s="315"/>
      <c r="C26" s="459" t="s">
        <v>159</v>
      </c>
      <c r="D26" s="464" t="s">
        <v>96</v>
      </c>
      <c r="E26" s="299"/>
      <c r="F26" s="299"/>
      <c r="G26" s="299"/>
      <c r="H26" s="299"/>
      <c r="I26" s="299"/>
      <c r="J26" s="299"/>
      <c r="K26" s="299"/>
      <c r="L26" s="299"/>
      <c r="M26" s="315"/>
      <c r="N26" s="299"/>
      <c r="O26" s="299"/>
      <c r="P26" s="299"/>
      <c r="Q26" s="299"/>
      <c r="R26" s="299"/>
      <c r="S26" s="299"/>
      <c r="T26" s="299"/>
      <c r="U26" s="299"/>
      <c r="V26" s="299"/>
      <c r="W26" s="299"/>
      <c r="X26" s="299"/>
      <c r="Y26" s="308"/>
      <c r="Z26" s="489"/>
      <c r="AA26" s="364"/>
      <c r="AB26" s="364"/>
      <c r="AC26" s="364"/>
      <c r="AD26" s="364"/>
      <c r="AE26" s="364"/>
      <c r="AF26" s="364"/>
      <c r="AG26" s="364"/>
      <c r="AH26" s="364"/>
      <c r="AI26" s="309"/>
      <c r="AJ26" s="309"/>
      <c r="AK26" s="309"/>
      <c r="AL26" s="380"/>
      <c r="AM26" s="309"/>
      <c r="AN26" s="309"/>
      <c r="AO26" s="309"/>
      <c r="AP26" s="309"/>
      <c r="AQ26" s="309"/>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09"/>
      <c r="BU26" s="309"/>
    </row>
    <row r="27" spans="1:73" ht="28.5" customHeight="1">
      <c r="A27" s="315"/>
      <c r="B27" s="315"/>
      <c r="C27" s="460" t="s">
        <v>160</v>
      </c>
      <c r="D27" s="465" t="s">
        <v>166</v>
      </c>
      <c r="E27" s="464"/>
      <c r="F27" s="464"/>
      <c r="G27" s="464"/>
      <c r="H27" s="464"/>
      <c r="I27" s="464"/>
      <c r="J27" s="464"/>
      <c r="K27" s="464"/>
      <c r="L27" s="464"/>
      <c r="M27" s="464"/>
      <c r="N27" s="464"/>
      <c r="O27" s="464"/>
      <c r="P27" s="464"/>
      <c r="Q27" s="464"/>
      <c r="R27" s="464"/>
      <c r="S27" s="464"/>
      <c r="T27" s="464"/>
      <c r="U27" s="464"/>
      <c r="V27" s="464"/>
      <c r="W27" s="464"/>
      <c r="X27" s="464"/>
      <c r="Y27" s="308"/>
      <c r="Z27" s="489"/>
      <c r="AA27" s="364"/>
      <c r="AB27" s="364"/>
      <c r="AC27" s="364"/>
      <c r="AD27" s="364"/>
      <c r="AE27" s="364"/>
      <c r="AF27" s="364"/>
      <c r="AG27" s="364"/>
      <c r="AH27" s="364"/>
      <c r="AI27" s="309"/>
      <c r="AJ27" s="309"/>
      <c r="AK27" s="309"/>
      <c r="AL27" s="380"/>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row>
    <row r="28" spans="1:73" ht="20.25" customHeight="1">
      <c r="A28" s="454" t="s">
        <v>131</v>
      </c>
      <c r="B28" s="315"/>
      <c r="C28" s="327" t="s">
        <v>6</v>
      </c>
      <c r="D28" s="327"/>
      <c r="E28" s="327"/>
      <c r="F28" s="327"/>
      <c r="G28" s="327"/>
      <c r="H28" s="327"/>
      <c r="I28" s="327"/>
      <c r="J28" s="327"/>
      <c r="K28" s="299"/>
      <c r="L28" s="299"/>
      <c r="M28" s="299"/>
      <c r="N28" s="299"/>
      <c r="O28" s="299"/>
      <c r="P28" s="299"/>
      <c r="Q28" s="299"/>
      <c r="R28" s="299"/>
      <c r="S28" s="299"/>
      <c r="T28" s="299"/>
      <c r="U28" s="299"/>
      <c r="V28" s="299"/>
      <c r="W28" s="299"/>
      <c r="X28" s="299"/>
      <c r="Y28" s="308"/>
      <c r="Z28" s="489"/>
      <c r="AA28" s="364"/>
      <c r="AB28" s="364"/>
      <c r="AC28" s="364"/>
      <c r="AD28" s="364"/>
      <c r="AE28" s="364"/>
      <c r="AF28" s="364"/>
      <c r="AG28" s="364"/>
      <c r="AH28" s="364"/>
      <c r="AI28" s="309"/>
      <c r="AJ28" s="309"/>
      <c r="AK28" s="309"/>
      <c r="AL28" s="380"/>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row>
    <row r="29" spans="1:73" ht="34.5" customHeight="1">
      <c r="A29" s="315"/>
      <c r="B29" s="315"/>
      <c r="C29" s="461" t="s">
        <v>157</v>
      </c>
      <c r="D29" s="297" t="s">
        <v>82</v>
      </c>
      <c r="E29" s="466"/>
      <c r="F29" s="466"/>
      <c r="G29" s="466"/>
      <c r="H29" s="466"/>
      <c r="I29" s="314"/>
      <c r="J29" s="297">
        <f>'第１号様式　申請者情報シート'!D21</f>
        <v>0</v>
      </c>
      <c r="K29" s="297"/>
      <c r="L29" s="297"/>
      <c r="M29" s="297"/>
      <c r="N29" s="297"/>
      <c r="O29" s="297"/>
      <c r="P29" s="297"/>
      <c r="Q29" s="297"/>
      <c r="R29" s="297"/>
      <c r="S29" s="297"/>
      <c r="T29" s="297"/>
      <c r="U29" s="297"/>
      <c r="V29" s="297"/>
      <c r="W29" s="297"/>
      <c r="X29" s="297"/>
      <c r="Y29" s="308"/>
      <c r="Z29" s="489"/>
      <c r="AA29" s="364"/>
      <c r="AB29" s="364"/>
      <c r="AC29" s="364"/>
      <c r="AD29" s="364"/>
      <c r="AE29" s="364"/>
      <c r="AF29" s="364"/>
      <c r="AG29" s="364"/>
      <c r="AH29" s="364"/>
      <c r="AI29" s="309"/>
      <c r="AJ29" s="309"/>
      <c r="AK29" s="309"/>
      <c r="AL29" s="380"/>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row>
    <row r="30" spans="1:73" ht="30" customHeight="1">
      <c r="A30" s="315"/>
      <c r="B30" s="315"/>
      <c r="C30" s="461" t="s">
        <v>158</v>
      </c>
      <c r="D30" s="466" t="s">
        <v>167</v>
      </c>
      <c r="E30" s="466"/>
      <c r="F30" s="466"/>
      <c r="G30" s="466"/>
      <c r="H30" s="466"/>
      <c r="I30" s="314"/>
      <c r="J30" s="297">
        <f>'第１号様式　申請者情報シート'!D22</f>
        <v>0</v>
      </c>
      <c r="K30" s="297"/>
      <c r="L30" s="297"/>
      <c r="M30" s="297"/>
      <c r="N30" s="297"/>
      <c r="O30" s="297"/>
      <c r="P30" s="297"/>
      <c r="Q30" s="297"/>
      <c r="R30" s="297"/>
      <c r="S30" s="297"/>
      <c r="T30" s="297"/>
      <c r="U30" s="297"/>
      <c r="V30" s="297"/>
      <c r="W30" s="297"/>
      <c r="X30" s="297"/>
      <c r="Y30" s="356"/>
      <c r="Z30" s="492" t="str">
        <f>IF(OR(J29=0,J29=""),"第１号様式　申請者情報シートに「金融機関名」を入力してください。","")</f>
        <v>第１号様式　申請者情報シートに「金融機関名」を入力してください。</v>
      </c>
      <c r="AA30" s="309"/>
      <c r="AB30" s="364"/>
      <c r="AC30" s="364"/>
      <c r="AD30" s="364"/>
      <c r="AE30" s="309"/>
      <c r="AF30" s="309"/>
      <c r="AG30" s="309"/>
      <c r="AH30" s="380"/>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09"/>
      <c r="BU30" s="309"/>
    </row>
    <row r="31" spans="1:73" ht="30" customHeight="1">
      <c r="A31" s="315"/>
      <c r="B31" s="315"/>
      <c r="C31" s="461" t="s">
        <v>159</v>
      </c>
      <c r="D31" s="297" t="s">
        <v>168</v>
      </c>
      <c r="E31" s="466"/>
      <c r="F31" s="466"/>
      <c r="G31" s="466"/>
      <c r="H31" s="466"/>
      <c r="I31" s="314"/>
      <c r="J31" s="297">
        <f>'第１号様式　申請者情報シート'!D23</f>
        <v>0</v>
      </c>
      <c r="K31" s="297"/>
      <c r="L31" s="297"/>
      <c r="M31" s="297"/>
      <c r="N31" s="297"/>
      <c r="O31" s="297"/>
      <c r="P31" s="297"/>
      <c r="Q31" s="297"/>
      <c r="R31" s="297"/>
      <c r="S31" s="297"/>
      <c r="T31" s="297"/>
      <c r="U31" s="297"/>
      <c r="V31" s="297"/>
      <c r="W31" s="297"/>
      <c r="X31" s="297"/>
      <c r="Y31" s="488"/>
      <c r="Z31" s="492" t="str">
        <f>IF(OR(J30=0,J30=""),"第１号様式　申請者情報シートに「SWIFT CODE」を入力してください。","")</f>
        <v>第１号様式　申請者情報シートに「SWIFT CODE」を入力してください。</v>
      </c>
      <c r="AA31" s="309"/>
      <c r="AB31" s="364"/>
      <c r="AC31" s="364"/>
      <c r="AD31" s="364"/>
      <c r="AE31" s="309"/>
      <c r="AF31" s="309"/>
      <c r="AG31" s="309"/>
      <c r="AH31" s="380"/>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row>
    <row r="32" spans="1:73" ht="30" customHeight="1">
      <c r="A32" s="315"/>
      <c r="B32" s="315"/>
      <c r="C32" s="461" t="s">
        <v>160</v>
      </c>
      <c r="D32" s="297" t="s">
        <v>169</v>
      </c>
      <c r="E32" s="466"/>
      <c r="F32" s="466"/>
      <c r="G32" s="466"/>
      <c r="H32" s="466"/>
      <c r="I32" s="314"/>
      <c r="J32" s="297">
        <f>'第１号様式　申請者情報シート'!D24</f>
        <v>0</v>
      </c>
      <c r="K32" s="297"/>
      <c r="L32" s="297"/>
      <c r="M32" s="297"/>
      <c r="N32" s="297"/>
      <c r="O32" s="297"/>
      <c r="P32" s="297"/>
      <c r="Q32" s="297"/>
      <c r="R32" s="297"/>
      <c r="S32" s="297"/>
      <c r="T32" s="297"/>
      <c r="U32" s="297"/>
      <c r="V32" s="297"/>
      <c r="W32" s="297"/>
      <c r="X32" s="297"/>
      <c r="Y32" s="356"/>
      <c r="Z32" s="492" t="str">
        <f>IF(OR(J31=0,J31=""),"第１号様式　申請者情報シートに「支店名」を入力してください。","")</f>
        <v>第１号様式　申請者情報シートに「支店名」を入力してください。</v>
      </c>
      <c r="AA32" s="309"/>
      <c r="AB32" s="364"/>
      <c r="AC32" s="364"/>
      <c r="AD32" s="364"/>
      <c r="AE32" s="309"/>
      <c r="AF32" s="309"/>
      <c r="AG32" s="309"/>
      <c r="AH32" s="380"/>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09"/>
      <c r="BU32" s="309"/>
    </row>
    <row r="33" spans="1:73" ht="30" customHeight="1">
      <c r="A33" s="315"/>
      <c r="B33" s="315"/>
      <c r="C33" s="461" t="s">
        <v>162</v>
      </c>
      <c r="D33" s="297" t="s">
        <v>66</v>
      </c>
      <c r="E33" s="466"/>
      <c r="F33" s="466"/>
      <c r="G33" s="466"/>
      <c r="H33" s="466"/>
      <c r="I33" s="314"/>
      <c r="J33" s="297">
        <f>'第１号様式　申請者情報シート'!D25</f>
        <v>0</v>
      </c>
      <c r="K33" s="297"/>
      <c r="L33" s="297"/>
      <c r="M33" s="297"/>
      <c r="N33" s="297"/>
      <c r="O33" s="297"/>
      <c r="P33" s="297"/>
      <c r="Q33" s="297"/>
      <c r="R33" s="297"/>
      <c r="S33" s="297"/>
      <c r="T33" s="297"/>
      <c r="U33" s="297"/>
      <c r="V33" s="297"/>
      <c r="W33" s="297"/>
      <c r="X33" s="297"/>
      <c r="Y33" s="356"/>
      <c r="Z33" s="492" t="str">
        <f>IF(OR(J32=0,J32=""),"第１号様式　申請者情報シートに「口座番号」を入力してください。","")</f>
        <v>第１号様式　申請者情報シートに「口座番号」を入力してください。</v>
      </c>
      <c r="AA33" s="309"/>
      <c r="AB33" s="364"/>
      <c r="AC33" s="364"/>
      <c r="AD33" s="364"/>
      <c r="AE33" s="309"/>
      <c r="AF33" s="309"/>
      <c r="AG33" s="309"/>
      <c r="AH33" s="380"/>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row>
    <row r="34" spans="1:73" ht="30" customHeight="1">
      <c r="A34" s="315"/>
      <c r="B34" s="315"/>
      <c r="C34" s="461" t="s">
        <v>164</v>
      </c>
      <c r="D34" s="297" t="s">
        <v>170</v>
      </c>
      <c r="E34" s="466"/>
      <c r="F34" s="466"/>
      <c r="G34" s="466"/>
      <c r="H34" s="466"/>
      <c r="I34" s="466"/>
      <c r="J34" s="466"/>
      <c r="K34" s="466"/>
      <c r="L34" s="466"/>
      <c r="M34" s="466"/>
      <c r="N34" s="466"/>
      <c r="O34" s="466"/>
      <c r="P34" s="466"/>
      <c r="Q34" s="466"/>
      <c r="R34" s="466"/>
      <c r="S34" s="466"/>
      <c r="T34" s="466"/>
      <c r="U34" s="466"/>
      <c r="V34" s="466"/>
      <c r="W34" s="466"/>
      <c r="X34" s="289"/>
      <c r="Y34" s="356"/>
      <c r="Z34" s="492" t="str">
        <f>IF(OR(J33=0,J33=""),"第１号様式　申請者情報シートに「口座名義」を入力してください。","")</f>
        <v>第１号様式　申請者情報シートに「口座名義」を入力してください。</v>
      </c>
      <c r="AA34" s="309"/>
      <c r="AB34" s="364"/>
      <c r="AC34" s="364"/>
      <c r="AD34" s="364"/>
      <c r="AE34" s="309"/>
      <c r="AF34" s="309"/>
      <c r="AG34" s="309"/>
      <c r="AH34" s="380"/>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row>
    <row r="35" spans="1:73" ht="35.25" customHeight="1">
      <c r="A35" s="289"/>
      <c r="B35" s="289"/>
      <c r="C35" s="289"/>
      <c r="D35" s="297">
        <f>'第１号様式　申請者情報シート'!D26</f>
        <v>0</v>
      </c>
      <c r="E35" s="297"/>
      <c r="F35" s="297"/>
      <c r="G35" s="297"/>
      <c r="H35" s="297"/>
      <c r="I35" s="297"/>
      <c r="J35" s="297"/>
      <c r="K35" s="297"/>
      <c r="L35" s="297"/>
      <c r="M35" s="297"/>
      <c r="N35" s="297"/>
      <c r="O35" s="297"/>
      <c r="P35" s="297"/>
      <c r="Q35" s="297"/>
      <c r="R35" s="297"/>
      <c r="S35" s="297"/>
      <c r="T35" s="297"/>
      <c r="U35" s="297"/>
      <c r="V35" s="297"/>
      <c r="W35" s="297"/>
      <c r="X35" s="289"/>
      <c r="Y35" s="309"/>
      <c r="Z35" s="492" t="str">
        <f>IF(OR(D35=0,D35=""),"第１号様式　申請者情報シートに「口座名義人住所」を入力してください。","")</f>
        <v>第１号様式　申請者情報シートに「口座名義人住所」を入力してください。</v>
      </c>
      <c r="AA35" s="309"/>
      <c r="AB35" s="364"/>
      <c r="AC35" s="364"/>
      <c r="AD35" s="364"/>
      <c r="AE35" s="309"/>
      <c r="AF35" s="309"/>
      <c r="AG35" s="309"/>
      <c r="AH35" s="380"/>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row>
    <row r="36" spans="1:73" ht="33.75" customHeight="1">
      <c r="A36" s="455"/>
      <c r="B36" s="455"/>
      <c r="C36" s="455"/>
      <c r="D36" s="455"/>
      <c r="E36" s="455"/>
      <c r="F36" s="455"/>
      <c r="G36" s="455"/>
      <c r="H36" s="455"/>
      <c r="I36" s="455"/>
      <c r="J36" s="455"/>
      <c r="K36" s="455"/>
      <c r="L36" s="455"/>
      <c r="M36" s="455"/>
      <c r="N36" s="455"/>
      <c r="O36" s="455"/>
      <c r="P36" s="455"/>
      <c r="Q36" s="455"/>
      <c r="R36" s="455"/>
      <c r="S36" s="455"/>
      <c r="T36" s="455"/>
      <c r="U36" s="455"/>
      <c r="V36" s="455"/>
      <c r="W36" s="455"/>
      <c r="X36" s="455"/>
      <c r="Y36" s="309"/>
      <c r="Z36" s="494"/>
      <c r="AA36" s="364"/>
      <c r="AB36" s="364"/>
      <c r="AC36" s="364"/>
      <c r="AD36" s="364"/>
      <c r="AE36" s="364"/>
      <c r="AF36" s="364"/>
      <c r="AG36" s="364"/>
      <c r="AH36" s="364"/>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row>
    <row r="37" spans="1:73" ht="13.5" customHeight="1">
      <c r="A37" s="309"/>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489"/>
      <c r="AA37" s="364"/>
      <c r="AB37" s="364"/>
      <c r="AC37" s="364"/>
      <c r="AD37" s="364"/>
      <c r="AE37" s="364"/>
      <c r="AF37" s="364"/>
      <c r="AG37" s="364"/>
      <c r="AH37" s="364"/>
      <c r="AI37" s="309"/>
      <c r="AJ37" s="309"/>
      <c r="AK37" s="309"/>
      <c r="AL37" s="378"/>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row>
    <row r="38" spans="1:73">
      <c r="A38" s="309"/>
      <c r="B38" s="309"/>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490"/>
      <c r="AA38" s="309"/>
      <c r="AB38" s="309"/>
      <c r="AC38" s="309"/>
      <c r="AD38" s="309"/>
      <c r="AE38" s="309"/>
      <c r="AF38" s="309"/>
      <c r="AG38" s="309"/>
      <c r="AH38" s="309"/>
      <c r="AI38" s="309"/>
      <c r="AJ38" s="309"/>
      <c r="AK38" s="309"/>
      <c r="AL38" s="378"/>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row>
    <row r="39" spans="1:73">
      <c r="A39" s="309"/>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490"/>
      <c r="AA39" s="309"/>
      <c r="AB39" s="309"/>
      <c r="AC39" s="309"/>
      <c r="AD39" s="309"/>
      <c r="AE39" s="309"/>
      <c r="AF39" s="309"/>
      <c r="AG39" s="309"/>
      <c r="AH39" s="309"/>
      <c r="AI39" s="309"/>
      <c r="AJ39" s="309"/>
      <c r="AK39" s="309"/>
      <c r="AL39" s="378"/>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row>
    <row r="40" spans="1:73">
      <c r="A40" s="309"/>
      <c r="B40" s="309"/>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490"/>
      <c r="AA40" s="309"/>
      <c r="AB40" s="309"/>
      <c r="AC40" s="309"/>
      <c r="AD40" s="309"/>
      <c r="AE40" s="309"/>
      <c r="AF40" s="309"/>
      <c r="AG40" s="309"/>
      <c r="AH40" s="309"/>
      <c r="AI40" s="309"/>
      <c r="AJ40" s="309"/>
      <c r="AK40" s="309"/>
      <c r="AL40" s="378"/>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row>
    <row r="41" spans="1:73">
      <c r="A41" s="309"/>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490"/>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09"/>
      <c r="BR41" s="309"/>
      <c r="BS41" s="309"/>
      <c r="BT41" s="309"/>
      <c r="BU41" s="309"/>
    </row>
    <row r="42" spans="1:73">
      <c r="A42" s="309"/>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490"/>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09"/>
      <c r="BR42" s="309"/>
      <c r="BS42" s="309"/>
      <c r="BT42" s="309"/>
      <c r="BU42" s="309"/>
    </row>
    <row r="43" spans="1:73">
      <c r="A43" s="309"/>
      <c r="B43" s="309"/>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490"/>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09"/>
      <c r="BU43" s="309"/>
    </row>
    <row r="44" spans="1:73">
      <c r="A44" s="309"/>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490"/>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09"/>
      <c r="BH44" s="309"/>
      <c r="BI44" s="309"/>
      <c r="BJ44" s="309"/>
      <c r="BK44" s="309"/>
      <c r="BL44" s="309"/>
      <c r="BM44" s="309"/>
      <c r="BN44" s="309"/>
      <c r="BO44" s="309"/>
      <c r="BP44" s="309"/>
      <c r="BQ44" s="309"/>
      <c r="BR44" s="309"/>
      <c r="BS44" s="309"/>
      <c r="BT44" s="309"/>
      <c r="BU44" s="309"/>
    </row>
    <row r="45" spans="1:73">
      <c r="A45" s="309"/>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490"/>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09"/>
      <c r="BH45" s="309"/>
      <c r="BI45" s="309"/>
      <c r="BJ45" s="309"/>
      <c r="BK45" s="309"/>
      <c r="BL45" s="309"/>
      <c r="BM45" s="309"/>
      <c r="BN45" s="309"/>
      <c r="BO45" s="309"/>
      <c r="BP45" s="309"/>
      <c r="BQ45" s="309"/>
      <c r="BR45" s="309"/>
      <c r="BS45" s="309"/>
      <c r="BT45" s="309"/>
      <c r="BU45" s="309"/>
    </row>
    <row r="46" spans="1:73">
      <c r="A46" s="309"/>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490"/>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09"/>
      <c r="BH46" s="309"/>
      <c r="BI46" s="309"/>
      <c r="BJ46" s="309"/>
      <c r="BK46" s="309"/>
      <c r="BL46" s="309"/>
      <c r="BM46" s="309"/>
      <c r="BN46" s="309"/>
      <c r="BO46" s="309"/>
      <c r="BP46" s="309"/>
      <c r="BQ46" s="309"/>
      <c r="BR46" s="309"/>
      <c r="BS46" s="309"/>
      <c r="BT46" s="309"/>
      <c r="BU46" s="309"/>
    </row>
    <row r="47" spans="1:73">
      <c r="A47" s="309"/>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490"/>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09"/>
      <c r="BH47" s="309"/>
      <c r="BI47" s="309"/>
      <c r="BJ47" s="309"/>
      <c r="BK47" s="309"/>
      <c r="BL47" s="309"/>
      <c r="BM47" s="309"/>
      <c r="BN47" s="309"/>
      <c r="BO47" s="309"/>
      <c r="BP47" s="309"/>
      <c r="BQ47" s="309"/>
      <c r="BR47" s="309"/>
      <c r="BS47" s="309"/>
      <c r="BT47" s="309"/>
      <c r="BU47" s="309"/>
    </row>
    <row r="48" spans="1:73">
      <c r="A48" s="309"/>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490"/>
      <c r="AA48" s="309"/>
      <c r="AB48" s="309"/>
      <c r="AC48" s="309"/>
      <c r="AD48" s="309"/>
      <c r="AE48" s="309"/>
      <c r="AF48" s="309"/>
      <c r="AG48" s="309"/>
      <c r="AH48" s="309"/>
      <c r="AI48" s="309"/>
      <c r="AJ48" s="309"/>
      <c r="AK48" s="309"/>
      <c r="AL48" s="309"/>
      <c r="AM48" s="309"/>
      <c r="AN48" s="309"/>
      <c r="AO48" s="309"/>
      <c r="AP48" s="309"/>
      <c r="AQ48" s="309"/>
      <c r="AR48" s="309"/>
      <c r="AS48" s="309"/>
      <c r="AT48" s="309"/>
      <c r="AU48" s="309"/>
      <c r="AV48" s="309"/>
      <c r="AW48" s="309"/>
      <c r="AX48" s="309"/>
      <c r="AY48" s="309"/>
      <c r="AZ48" s="309"/>
      <c r="BA48" s="309"/>
      <c r="BB48" s="309"/>
      <c r="BC48" s="309"/>
      <c r="BD48" s="309"/>
      <c r="BE48" s="309"/>
      <c r="BF48" s="309"/>
      <c r="BG48" s="309"/>
      <c r="BH48" s="309"/>
      <c r="BI48" s="309"/>
      <c r="BJ48" s="309"/>
      <c r="BK48" s="309"/>
      <c r="BL48" s="309"/>
      <c r="BM48" s="309"/>
      <c r="BN48" s="309"/>
      <c r="BO48" s="309"/>
      <c r="BP48" s="309"/>
      <c r="BQ48" s="309"/>
      <c r="BR48" s="309"/>
      <c r="BS48" s="309"/>
      <c r="BT48" s="309"/>
      <c r="BU48" s="309"/>
    </row>
    <row r="49" spans="1:73">
      <c r="A49" s="309"/>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490"/>
      <c r="AA49" s="309"/>
      <c r="AB49" s="309"/>
      <c r="AC49" s="309"/>
      <c r="AD49" s="309"/>
      <c r="AE49" s="309"/>
      <c r="AF49" s="309"/>
      <c r="AG49" s="309"/>
      <c r="AH49" s="309"/>
      <c r="AI49" s="309"/>
      <c r="AJ49" s="309"/>
      <c r="AK49" s="309"/>
      <c r="AL49" s="309"/>
      <c r="AM49" s="309"/>
      <c r="AN49" s="309"/>
      <c r="AO49" s="309"/>
      <c r="AP49" s="309"/>
      <c r="AQ49" s="309"/>
      <c r="AR49" s="309"/>
      <c r="AS49" s="309"/>
      <c r="AT49" s="309"/>
      <c r="AU49" s="309"/>
      <c r="AV49" s="309"/>
      <c r="AW49" s="309"/>
      <c r="AX49" s="309"/>
      <c r="AY49" s="309"/>
      <c r="AZ49" s="309"/>
      <c r="BA49" s="309"/>
      <c r="BB49" s="309"/>
      <c r="BC49" s="309"/>
      <c r="BD49" s="309"/>
      <c r="BE49" s="309"/>
      <c r="BF49" s="309"/>
      <c r="BG49" s="309"/>
      <c r="BH49" s="309"/>
      <c r="BI49" s="309"/>
      <c r="BJ49" s="309"/>
      <c r="BK49" s="309"/>
      <c r="BL49" s="309"/>
      <c r="BM49" s="309"/>
      <c r="BN49" s="309"/>
      <c r="BO49" s="309"/>
      <c r="BP49" s="309"/>
      <c r="BQ49" s="309"/>
      <c r="BR49" s="309"/>
      <c r="BS49" s="309"/>
      <c r="BT49" s="309"/>
      <c r="BU49" s="309"/>
    </row>
    <row r="50" spans="1:73">
      <c r="A50" s="309"/>
      <c r="B50" s="309"/>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490"/>
      <c r="AA50" s="309"/>
      <c r="AB50" s="309"/>
      <c r="AC50" s="309"/>
      <c r="AD50" s="309"/>
      <c r="AE50" s="309"/>
      <c r="AF50" s="309"/>
      <c r="AG50" s="309"/>
      <c r="AH50" s="309"/>
      <c r="AI50" s="309"/>
      <c r="AJ50" s="309"/>
      <c r="AK50" s="309"/>
      <c r="AL50" s="309"/>
      <c r="AM50" s="309"/>
      <c r="AN50" s="309"/>
      <c r="AO50" s="309"/>
      <c r="AP50" s="309"/>
      <c r="AQ50" s="309"/>
      <c r="AR50" s="309"/>
      <c r="AS50" s="309"/>
      <c r="AT50" s="309"/>
      <c r="AU50" s="309"/>
      <c r="AV50" s="309"/>
      <c r="AW50" s="309"/>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09"/>
      <c r="BU50" s="309"/>
    </row>
    <row r="51" spans="1:73">
      <c r="A51" s="309"/>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490"/>
      <c r="AA51" s="309"/>
      <c r="AB51" s="309"/>
      <c r="AC51" s="309"/>
      <c r="AD51" s="309"/>
      <c r="AE51" s="309"/>
      <c r="AF51" s="309"/>
      <c r="AG51" s="309"/>
      <c r="AH51" s="309"/>
      <c r="AI51" s="309"/>
      <c r="AJ51" s="309"/>
      <c r="AK51" s="309"/>
      <c r="AL51" s="309"/>
      <c r="AM51" s="309"/>
      <c r="AN51" s="309"/>
      <c r="AO51" s="309"/>
      <c r="AP51" s="309"/>
      <c r="AQ51" s="309"/>
      <c r="AR51" s="309"/>
      <c r="AS51" s="309"/>
      <c r="AT51" s="309"/>
      <c r="AU51" s="309"/>
      <c r="AV51" s="309"/>
      <c r="AW51" s="309"/>
      <c r="AX51" s="309"/>
      <c r="AY51" s="309"/>
      <c r="AZ51" s="309"/>
      <c r="BA51" s="309"/>
      <c r="BB51" s="309"/>
      <c r="BC51" s="309"/>
      <c r="BD51" s="309"/>
      <c r="BE51" s="309"/>
      <c r="BF51" s="309"/>
      <c r="BG51" s="309"/>
      <c r="BH51" s="309"/>
      <c r="BI51" s="309"/>
      <c r="BJ51" s="309"/>
      <c r="BK51" s="309"/>
      <c r="BL51" s="309"/>
      <c r="BM51" s="309"/>
      <c r="BN51" s="309"/>
      <c r="BO51" s="309"/>
      <c r="BP51" s="309"/>
      <c r="BQ51" s="309"/>
      <c r="BR51" s="309"/>
      <c r="BS51" s="309"/>
      <c r="BT51" s="309"/>
      <c r="BU51" s="309"/>
    </row>
    <row r="52" spans="1:73">
      <c r="Y52" s="309"/>
      <c r="Z52" s="490"/>
      <c r="AA52" s="309"/>
      <c r="AB52" s="309"/>
      <c r="AC52" s="309"/>
      <c r="AD52" s="309"/>
      <c r="AE52" s="309"/>
      <c r="AF52" s="309"/>
      <c r="AG52" s="309"/>
      <c r="AH52" s="309"/>
      <c r="AI52" s="309"/>
      <c r="AJ52" s="309"/>
      <c r="AK52" s="309"/>
      <c r="AL52" s="309"/>
      <c r="AM52" s="309"/>
      <c r="AN52" s="309"/>
      <c r="AO52" s="309"/>
      <c r="AP52" s="309"/>
      <c r="AQ52" s="309"/>
      <c r="AR52" s="309"/>
      <c r="AS52" s="309"/>
      <c r="AT52" s="309"/>
      <c r="AU52" s="309"/>
      <c r="AV52" s="309"/>
      <c r="AW52" s="309"/>
      <c r="AX52" s="309"/>
      <c r="AY52" s="309"/>
      <c r="AZ52" s="309"/>
      <c r="BA52" s="309"/>
      <c r="BB52" s="309"/>
      <c r="BC52" s="309"/>
      <c r="BD52" s="309"/>
      <c r="BE52" s="309"/>
      <c r="BF52" s="309"/>
      <c r="BG52" s="309"/>
      <c r="BH52" s="309"/>
      <c r="BI52" s="309"/>
      <c r="BJ52" s="309"/>
      <c r="BK52" s="309"/>
      <c r="BL52" s="309"/>
      <c r="BM52" s="309"/>
      <c r="BN52" s="309"/>
      <c r="BO52" s="309"/>
      <c r="BP52" s="309"/>
      <c r="BQ52" s="309"/>
      <c r="BR52" s="309"/>
      <c r="BS52" s="309"/>
      <c r="BT52" s="309"/>
      <c r="BU52" s="309"/>
    </row>
  </sheetData>
  <mergeCells count="41">
    <mergeCell ref="B1:X1"/>
    <mergeCell ref="T2:X2"/>
    <mergeCell ref="T3:X3"/>
    <mergeCell ref="A6:X6"/>
    <mergeCell ref="A7:X7"/>
    <mergeCell ref="B8:D8"/>
    <mergeCell ref="E8:F8"/>
    <mergeCell ref="A9:X9"/>
    <mergeCell ref="A10:X10"/>
    <mergeCell ref="A12:X12"/>
    <mergeCell ref="A14:K14"/>
    <mergeCell ref="A15:I15"/>
    <mergeCell ref="K15:U15"/>
    <mergeCell ref="A16:I16"/>
    <mergeCell ref="K16:U16"/>
    <mergeCell ref="A17:H17"/>
    <mergeCell ref="K17:U17"/>
    <mergeCell ref="C19:K19"/>
    <mergeCell ref="M19:N19"/>
    <mergeCell ref="C20:K20"/>
    <mergeCell ref="P20:S20"/>
    <mergeCell ref="C21:K21"/>
    <mergeCell ref="M21:O21"/>
    <mergeCell ref="S21:V21"/>
    <mergeCell ref="C22:K22"/>
    <mergeCell ref="C23:K23"/>
    <mergeCell ref="D27:X27"/>
    <mergeCell ref="C28:J28"/>
    <mergeCell ref="D29:H29"/>
    <mergeCell ref="J29:W29"/>
    <mergeCell ref="D30:H30"/>
    <mergeCell ref="J30:W30"/>
    <mergeCell ref="D31:H31"/>
    <mergeCell ref="J31:W31"/>
    <mergeCell ref="D32:H32"/>
    <mergeCell ref="J32:W32"/>
    <mergeCell ref="D33:H33"/>
    <mergeCell ref="J33:W33"/>
    <mergeCell ref="D34:W34"/>
    <mergeCell ref="D35:W35"/>
    <mergeCell ref="AB4:AF6"/>
  </mergeCells>
  <phoneticPr fontId="3" type="Hiragana"/>
  <conditionalFormatting sqref="D35:W35">
    <cfRule type="expression" dxfId="24" priority="3">
      <formula>OR($D35="",$D35=0)</formula>
    </cfRule>
  </conditionalFormatting>
  <conditionalFormatting sqref="J29:J33">
    <cfRule type="expression" dxfId="23" priority="4">
      <formula>OR($J29="",$J29=0)</formula>
    </cfRule>
  </conditionalFormatting>
  <conditionalFormatting sqref="K15:K17">
    <cfRule type="cellIs" dxfId="22" priority="2" operator="equal">
      <formula>0</formula>
    </cfRule>
  </conditionalFormatting>
  <conditionalFormatting sqref="M19">
    <cfRule type="cellIs" dxfId="21" priority="6" operator="equal">
      <formula>0</formula>
    </cfRule>
  </conditionalFormatting>
  <conditionalFormatting sqref="M21">
    <cfRule type="cellIs" dxfId="20" priority="7" operator="equal">
      <formula>0</formula>
    </cfRule>
  </conditionalFormatting>
  <conditionalFormatting sqref="S21:V21">
    <cfRule type="cellIs" dxfId="19" priority="1" operator="equal">
      <formula>0</formula>
    </cfRule>
  </conditionalFormatting>
  <conditionalFormatting sqref="T2:X2">
    <cfRule type="expression" dxfId="18" priority="5">
      <formula>OR($T$2="",$T$2=0)</formula>
    </cfRule>
  </conditionalFormatting>
  <pageMargins left="0.7" right="0.7" top="0.75" bottom="0.75" header="0.3" footer="0.3"/>
  <pageSetup paperSize="9" scale="79"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theme="0"/>
  </sheetPr>
  <dimension ref="A1:BN69"/>
  <sheetViews>
    <sheetView showGridLines="0" view="pageBreakPreview" zoomScale="70" zoomScaleSheetLayoutView="70" workbookViewId="0">
      <selection activeCell="V35" sqref="V35"/>
    </sheetView>
  </sheetViews>
  <sheetFormatPr defaultRowHeight="15"/>
  <cols>
    <col min="1" max="1" width="2.37109375" style="383" customWidth="1"/>
    <col min="2" max="2" width="2.49609375" style="383" customWidth="1"/>
    <col min="3" max="3" width="6.62109375" style="383" customWidth="1"/>
    <col min="4" max="4" width="12.87109375" style="383" customWidth="1"/>
    <col min="5" max="5" width="9.24609375" style="383" customWidth="1"/>
    <col min="6" max="6" width="5.625" style="383" customWidth="1"/>
    <col min="7" max="7" width="4.62109375" style="383" customWidth="1"/>
    <col min="8" max="8" width="3.99609375" style="383" customWidth="1"/>
    <col min="9" max="9" width="4.5" style="383" customWidth="1"/>
    <col min="10" max="10" width="7.62109375" style="383" customWidth="1"/>
    <col min="11" max="11" width="2.87109375" style="383" customWidth="1"/>
    <col min="12" max="12" width="2.37109375" style="383" customWidth="1"/>
    <col min="13" max="13" width="2.49609375" style="383" customWidth="1"/>
    <col min="14" max="14" width="1.49609375" style="383" customWidth="1"/>
    <col min="15" max="15" width="7.37109375" style="383" customWidth="1"/>
    <col min="16" max="16" width="4.24609375" style="383" customWidth="1"/>
    <col min="17" max="17" width="3.99609375" style="383" customWidth="1"/>
    <col min="18" max="19" width="5.24609375" style="383" customWidth="1"/>
    <col min="20" max="20" width="13.87109375" style="383" customWidth="1"/>
    <col min="21" max="21" width="4.12109375" style="383" customWidth="1"/>
    <col min="22" max="22" width="3.12109375" style="496" customWidth="1"/>
    <col min="23" max="41" width="3.12109375" style="383" customWidth="1"/>
    <col min="42" max="43" width="9" style="383" customWidth="1"/>
    <col min="44" max="44" width="22.37109375" style="383" customWidth="1"/>
    <col min="45" max="16384" width="9" style="383" customWidth="1"/>
  </cols>
  <sheetData>
    <row r="1" spans="1:66" s="386" customFormat="1" ht="53.25" customHeight="1">
      <c r="A1" s="442"/>
      <c r="B1" s="442"/>
      <c r="C1" s="442"/>
      <c r="D1" s="442"/>
      <c r="E1" s="442"/>
      <c r="F1" s="442"/>
      <c r="G1" s="442"/>
      <c r="H1" s="442"/>
      <c r="I1" s="442"/>
      <c r="J1" s="442"/>
      <c r="K1" s="442"/>
      <c r="L1" s="442"/>
      <c r="M1" s="442"/>
      <c r="N1" s="442"/>
      <c r="O1" s="442"/>
      <c r="P1" s="442"/>
      <c r="Q1" s="442"/>
      <c r="R1" s="442"/>
      <c r="S1" s="442"/>
      <c r="T1" s="442"/>
      <c r="U1" s="442"/>
      <c r="V1" s="544"/>
      <c r="W1" s="442"/>
      <c r="X1" s="442"/>
      <c r="Y1" s="442"/>
      <c r="Z1" s="442"/>
      <c r="AA1" s="442"/>
      <c r="AB1" s="442"/>
      <c r="AC1" s="442"/>
      <c r="AD1" s="442"/>
      <c r="AE1" s="442"/>
      <c r="AF1" s="442"/>
      <c r="AG1" s="442"/>
      <c r="AH1" s="427"/>
      <c r="AI1" s="442"/>
      <c r="AJ1" s="442"/>
      <c r="AK1" s="442"/>
      <c r="AL1" s="442"/>
      <c r="AM1" s="442"/>
      <c r="AN1" s="442"/>
      <c r="AO1" s="442"/>
      <c r="AP1" s="442"/>
      <c r="AQ1" s="442"/>
      <c r="AR1" s="442"/>
      <c r="AS1" s="442"/>
      <c r="AT1" s="442"/>
      <c r="AU1" s="442"/>
      <c r="AV1" s="442"/>
      <c r="AW1" s="442"/>
      <c r="AX1" s="442"/>
      <c r="AY1" s="442"/>
      <c r="AZ1" s="442"/>
      <c r="BA1" s="442"/>
      <c r="BB1" s="442"/>
      <c r="BC1" s="442"/>
      <c r="BD1" s="442"/>
      <c r="BE1" s="442"/>
      <c r="BF1" s="442"/>
      <c r="BG1" s="442"/>
      <c r="BH1" s="442"/>
      <c r="BI1" s="442"/>
      <c r="BJ1" s="442"/>
      <c r="BK1" s="442"/>
      <c r="BL1" s="442"/>
      <c r="BM1" s="442"/>
      <c r="BN1" s="442"/>
    </row>
    <row r="2" spans="1:66" ht="15.75" customHeight="1">
      <c r="A2" s="311"/>
      <c r="B2" s="387" t="s">
        <v>223</v>
      </c>
      <c r="C2" s="311"/>
      <c r="D2" s="311"/>
      <c r="E2" s="522"/>
      <c r="F2" s="522"/>
      <c r="G2" s="522"/>
      <c r="H2" s="522"/>
      <c r="I2" s="522"/>
      <c r="J2" s="522"/>
      <c r="K2" s="522"/>
      <c r="L2" s="522"/>
      <c r="N2" s="533"/>
      <c r="P2" s="534"/>
      <c r="Q2" s="534"/>
      <c r="R2" s="534"/>
      <c r="S2" s="534"/>
      <c r="T2" s="534"/>
      <c r="U2" s="536"/>
      <c r="V2" s="545"/>
      <c r="W2" s="435"/>
      <c r="X2" s="398"/>
      <c r="Y2" s="440"/>
      <c r="Z2" s="440"/>
      <c r="AA2" s="435"/>
      <c r="AB2" s="435"/>
      <c r="AC2" s="435"/>
      <c r="AD2" s="435"/>
      <c r="AE2" s="398"/>
      <c r="AF2" s="398"/>
      <c r="AG2" s="398"/>
      <c r="AH2" s="398"/>
      <c r="AI2" s="398"/>
      <c r="AJ2" s="398"/>
      <c r="AK2" s="398"/>
      <c r="AL2" s="398"/>
      <c r="AM2" s="398"/>
      <c r="AN2" s="398"/>
      <c r="AO2" s="398"/>
      <c r="AP2" s="398"/>
      <c r="AQ2" s="398"/>
      <c r="AR2" s="398"/>
      <c r="AS2" s="398"/>
      <c r="AT2" s="398"/>
      <c r="AU2" s="398"/>
      <c r="AV2" s="398"/>
      <c r="AW2" s="398"/>
      <c r="AX2" s="398"/>
      <c r="AY2" s="398"/>
      <c r="AZ2" s="398"/>
      <c r="BA2" s="398"/>
      <c r="BB2" s="398"/>
      <c r="BC2" s="398"/>
      <c r="BD2" s="398"/>
      <c r="BE2" s="398"/>
      <c r="BF2" s="398"/>
      <c r="BG2" s="398"/>
      <c r="BH2" s="398"/>
      <c r="BI2" s="398"/>
      <c r="BJ2" s="398"/>
      <c r="BK2" s="398"/>
      <c r="BL2" s="398"/>
      <c r="BM2" s="398"/>
      <c r="BN2" s="398"/>
    </row>
    <row r="3" spans="1:66" ht="15.75" customHeight="1">
      <c r="A3" s="387"/>
      <c r="B3" s="387"/>
      <c r="C3" s="387"/>
      <c r="D3" s="387"/>
      <c r="E3" s="392"/>
      <c r="F3" s="392"/>
      <c r="G3" s="392"/>
      <c r="H3" s="392"/>
      <c r="I3" s="392"/>
      <c r="J3" s="392"/>
      <c r="K3" s="392"/>
      <c r="L3" s="392"/>
      <c r="M3" s="387"/>
      <c r="N3" s="420"/>
      <c r="O3" s="421"/>
      <c r="P3" s="421"/>
      <c r="Q3" s="421"/>
      <c r="R3" s="421"/>
      <c r="S3" s="421"/>
      <c r="T3" s="421"/>
      <c r="U3" s="537"/>
      <c r="V3" s="546"/>
      <c r="W3" s="435"/>
      <c r="X3" s="558"/>
      <c r="Y3" s="558"/>
      <c r="Z3" s="558"/>
      <c r="AA3" s="558"/>
      <c r="AB3" s="558"/>
      <c r="AC3" s="435"/>
      <c r="AD3" s="435"/>
      <c r="AE3" s="398"/>
      <c r="AF3" s="398"/>
      <c r="AG3" s="398"/>
      <c r="AH3" s="398"/>
      <c r="AI3" s="398"/>
      <c r="AJ3" s="398"/>
      <c r="AK3" s="398"/>
      <c r="AL3" s="398"/>
      <c r="AM3" s="398"/>
      <c r="AN3" s="398"/>
      <c r="AO3" s="398"/>
      <c r="AP3" s="398"/>
      <c r="AQ3" s="398"/>
      <c r="AR3" s="398"/>
      <c r="AS3" s="398"/>
      <c r="AT3" s="398"/>
      <c r="AU3" s="398"/>
      <c r="AV3" s="398"/>
      <c r="AW3" s="398"/>
      <c r="AX3" s="398"/>
      <c r="AY3" s="398"/>
      <c r="AZ3" s="398"/>
      <c r="BA3" s="398"/>
      <c r="BB3" s="398"/>
      <c r="BC3" s="398"/>
      <c r="BD3" s="398"/>
      <c r="BE3" s="398"/>
      <c r="BF3" s="398"/>
      <c r="BG3" s="398"/>
      <c r="BH3" s="398"/>
      <c r="BI3" s="398"/>
      <c r="BJ3" s="398"/>
      <c r="BK3" s="398"/>
      <c r="BL3" s="398"/>
      <c r="BM3" s="398"/>
      <c r="BN3" s="398"/>
    </row>
    <row r="4" spans="1:66" ht="15.75" customHeight="1">
      <c r="A4" s="456" t="s">
        <v>171</v>
      </c>
      <c r="B4" s="456"/>
      <c r="C4" s="456"/>
      <c r="D4" s="456"/>
      <c r="E4" s="456"/>
      <c r="F4" s="456"/>
      <c r="G4" s="456"/>
      <c r="H4" s="456"/>
      <c r="I4" s="456"/>
      <c r="J4" s="456"/>
      <c r="K4" s="456"/>
      <c r="L4" s="456"/>
      <c r="M4" s="456"/>
      <c r="N4" s="456"/>
      <c r="O4" s="456"/>
      <c r="P4" s="456"/>
      <c r="Q4" s="456"/>
      <c r="R4" s="456"/>
      <c r="S4" s="456"/>
      <c r="T4" s="456"/>
      <c r="U4" s="413"/>
      <c r="V4" s="546"/>
      <c r="W4" s="435"/>
      <c r="X4" s="558"/>
      <c r="Y4" s="558"/>
      <c r="Z4" s="558"/>
      <c r="AA4" s="558"/>
      <c r="AB4" s="558"/>
      <c r="AC4" s="435"/>
      <c r="AD4" s="435"/>
      <c r="AE4" s="398"/>
      <c r="AF4" s="398"/>
      <c r="AG4" s="398"/>
      <c r="AH4" s="398"/>
      <c r="AI4" s="398"/>
      <c r="AJ4" s="398"/>
      <c r="AK4" s="398"/>
      <c r="AL4" s="398"/>
      <c r="AM4" s="398"/>
      <c r="AN4" s="398"/>
      <c r="AO4" s="398"/>
      <c r="AP4" s="398"/>
      <c r="AQ4" s="398"/>
      <c r="AR4" s="398"/>
      <c r="AS4" s="398"/>
      <c r="AT4" s="398"/>
      <c r="AU4" s="398"/>
      <c r="AV4" s="398"/>
      <c r="AW4" s="398"/>
      <c r="AX4" s="398"/>
      <c r="AY4" s="398"/>
      <c r="AZ4" s="398"/>
      <c r="BA4" s="398"/>
      <c r="BB4" s="398"/>
      <c r="BC4" s="398"/>
      <c r="BD4" s="398"/>
      <c r="BE4" s="398"/>
      <c r="BF4" s="398"/>
      <c r="BG4" s="398"/>
      <c r="BH4" s="398"/>
      <c r="BI4" s="398"/>
      <c r="BJ4" s="398"/>
      <c r="BK4" s="398"/>
      <c r="BL4" s="398"/>
      <c r="BM4" s="398"/>
      <c r="BN4" s="398"/>
    </row>
    <row r="5" spans="1:66" ht="15.75" customHeight="1">
      <c r="A5" s="497" t="s">
        <v>172</v>
      </c>
      <c r="B5" s="497"/>
      <c r="C5" s="497"/>
      <c r="D5" s="497"/>
      <c r="E5" s="497"/>
      <c r="F5" s="497"/>
      <c r="G5" s="497"/>
      <c r="H5" s="497"/>
      <c r="I5" s="497"/>
      <c r="J5" s="497"/>
      <c r="K5" s="497"/>
      <c r="L5" s="497"/>
      <c r="M5" s="497"/>
      <c r="N5" s="497"/>
      <c r="O5" s="497"/>
      <c r="P5" s="497"/>
      <c r="Q5" s="497"/>
      <c r="R5" s="497"/>
      <c r="S5" s="497"/>
      <c r="T5" s="497"/>
      <c r="U5" s="538"/>
      <c r="V5" s="547"/>
      <c r="W5" s="435"/>
      <c r="X5" s="558"/>
      <c r="Y5" s="558"/>
      <c r="Z5" s="558"/>
      <c r="AA5" s="558"/>
      <c r="AB5" s="558"/>
      <c r="AC5" s="435"/>
      <c r="AD5" s="435"/>
      <c r="AE5" s="398"/>
      <c r="AF5" s="398"/>
      <c r="AG5" s="398"/>
      <c r="AH5" s="398"/>
      <c r="AI5" s="447"/>
      <c r="AJ5" s="398"/>
      <c r="AK5" s="398"/>
      <c r="AL5" s="398"/>
      <c r="AM5" s="398"/>
      <c r="AN5" s="398"/>
      <c r="AO5" s="398"/>
      <c r="AP5" s="398"/>
      <c r="AQ5" s="398"/>
      <c r="AR5" s="398"/>
      <c r="AS5" s="398"/>
      <c r="AT5" s="398"/>
      <c r="AU5" s="398"/>
      <c r="AV5" s="398"/>
      <c r="AW5" s="398"/>
      <c r="AX5" s="398"/>
      <c r="AY5" s="398"/>
      <c r="AZ5" s="398"/>
      <c r="BA5" s="398"/>
      <c r="BB5" s="398"/>
      <c r="BC5" s="398"/>
      <c r="BD5" s="398"/>
      <c r="BE5" s="398"/>
      <c r="BF5" s="398"/>
      <c r="BG5" s="398"/>
      <c r="BH5" s="398"/>
      <c r="BI5" s="398"/>
      <c r="BJ5" s="398"/>
      <c r="BK5" s="398"/>
      <c r="BL5" s="398"/>
      <c r="BM5" s="398"/>
      <c r="BN5" s="398"/>
    </row>
    <row r="6" spans="1:66" ht="14.25">
      <c r="A6" s="392"/>
      <c r="B6" s="399"/>
      <c r="C6" s="399"/>
      <c r="D6" s="399"/>
      <c r="E6" s="392"/>
      <c r="F6" s="392"/>
      <c r="G6" s="392"/>
      <c r="H6" s="392"/>
      <c r="I6" s="392"/>
      <c r="J6" s="392"/>
      <c r="K6" s="392"/>
      <c r="L6" s="392"/>
      <c r="M6" s="392"/>
      <c r="N6" s="392"/>
      <c r="O6" s="392"/>
      <c r="P6" s="392"/>
      <c r="Q6" s="392"/>
      <c r="R6" s="392"/>
      <c r="S6" s="392"/>
      <c r="T6" s="392"/>
      <c r="U6" s="413"/>
      <c r="V6" s="546"/>
      <c r="W6" s="435"/>
      <c r="X6" s="435"/>
      <c r="Y6" s="435"/>
      <c r="Z6" s="435"/>
      <c r="AA6" s="435"/>
      <c r="AB6" s="435"/>
      <c r="AC6" s="435"/>
      <c r="AD6" s="435"/>
      <c r="AE6" s="398"/>
      <c r="AF6" s="398"/>
      <c r="AG6" s="398"/>
      <c r="AH6" s="398"/>
      <c r="AI6" s="398"/>
      <c r="AJ6" s="398"/>
      <c r="AK6" s="398"/>
      <c r="AL6" s="398"/>
      <c r="AM6" s="398"/>
      <c r="AN6" s="398"/>
      <c r="AO6" s="398"/>
      <c r="AP6" s="398"/>
      <c r="AQ6" s="398"/>
      <c r="AR6" s="435"/>
      <c r="AS6" s="398"/>
      <c r="AT6" s="398"/>
      <c r="AU6" s="398"/>
      <c r="AV6" s="398"/>
      <c r="AW6" s="398"/>
      <c r="AX6" s="398"/>
      <c r="AY6" s="398"/>
      <c r="AZ6" s="398"/>
      <c r="BA6" s="398"/>
      <c r="BB6" s="398"/>
      <c r="BC6" s="398"/>
      <c r="BD6" s="398"/>
      <c r="BE6" s="398"/>
      <c r="BF6" s="398"/>
      <c r="BG6" s="398"/>
      <c r="BH6" s="398"/>
      <c r="BI6" s="398"/>
      <c r="BJ6" s="398"/>
      <c r="BK6" s="398"/>
      <c r="BL6" s="398"/>
      <c r="BM6" s="398"/>
      <c r="BN6" s="398"/>
    </row>
    <row r="7" spans="1:66" s="312" customFormat="1" ht="24" customHeight="1">
      <c r="A7" s="498" t="s">
        <v>173</v>
      </c>
      <c r="B7" s="506"/>
      <c r="C7" s="506"/>
      <c r="D7" s="506"/>
      <c r="E7" s="506"/>
      <c r="F7" s="506"/>
      <c r="G7" s="506"/>
      <c r="H7" s="506"/>
      <c r="I7" s="506"/>
      <c r="J7" s="506"/>
      <c r="K7" s="506"/>
      <c r="L7" s="506"/>
      <c r="M7" s="506"/>
      <c r="N7" s="506"/>
      <c r="O7" s="506"/>
      <c r="P7" s="506"/>
      <c r="Q7" s="506"/>
      <c r="R7" s="506"/>
      <c r="S7" s="506"/>
      <c r="T7" s="506"/>
      <c r="U7" s="539"/>
      <c r="V7" s="548"/>
      <c r="W7" s="554"/>
      <c r="X7" s="554"/>
      <c r="Y7" s="554"/>
      <c r="Z7" s="554"/>
      <c r="AA7" s="554"/>
      <c r="AB7" s="554"/>
      <c r="AC7" s="554"/>
      <c r="AD7" s="554"/>
      <c r="AE7" s="559"/>
      <c r="AF7" s="559"/>
      <c r="AG7" s="559"/>
      <c r="AH7" s="559"/>
      <c r="AI7" s="559"/>
      <c r="AJ7" s="559"/>
      <c r="AK7" s="559"/>
      <c r="AL7" s="559"/>
      <c r="AM7" s="559"/>
      <c r="AN7" s="559"/>
      <c r="AO7" s="559"/>
      <c r="AP7" s="559"/>
      <c r="AQ7" s="559"/>
      <c r="AR7" s="554"/>
      <c r="AS7" s="559"/>
      <c r="AT7" s="559"/>
      <c r="AU7" s="559"/>
      <c r="AV7" s="559"/>
      <c r="AW7" s="559"/>
      <c r="AX7" s="559"/>
      <c r="AY7" s="559"/>
      <c r="AZ7" s="559"/>
      <c r="BA7" s="559"/>
      <c r="BB7" s="559"/>
      <c r="BC7" s="559"/>
      <c r="BD7" s="559"/>
      <c r="BE7" s="559"/>
      <c r="BF7" s="559"/>
      <c r="BG7" s="559"/>
      <c r="BH7" s="559"/>
      <c r="BI7" s="559"/>
      <c r="BJ7" s="559"/>
      <c r="BK7" s="559"/>
      <c r="BL7" s="559"/>
      <c r="BM7" s="559"/>
      <c r="BN7" s="559"/>
    </row>
    <row r="8" spans="1:66" ht="19.5" customHeight="1">
      <c r="A8" s="499"/>
      <c r="B8" s="499"/>
      <c r="C8" s="506" t="s">
        <v>85</v>
      </c>
      <c r="D8" s="506"/>
      <c r="E8" s="506"/>
      <c r="F8" s="506"/>
      <c r="G8" s="506"/>
      <c r="H8" s="526"/>
      <c r="I8" s="526"/>
      <c r="J8" s="529"/>
      <c r="K8" s="513"/>
      <c r="L8" s="513"/>
      <c r="M8" s="513"/>
      <c r="N8" s="513"/>
      <c r="O8" s="513"/>
      <c r="P8" s="513"/>
      <c r="Q8" s="513"/>
      <c r="R8" s="513"/>
      <c r="S8" s="513"/>
      <c r="T8" s="513"/>
      <c r="U8" s="539"/>
      <c r="V8" s="545"/>
      <c r="W8" s="555"/>
      <c r="X8" s="435"/>
      <c r="Y8" s="435"/>
      <c r="Z8" s="435"/>
      <c r="AA8" s="435"/>
      <c r="AB8" s="435"/>
      <c r="AC8" s="435"/>
      <c r="AD8" s="398"/>
      <c r="AE8" s="398"/>
      <c r="AF8" s="398"/>
      <c r="AG8" s="398"/>
      <c r="AH8" s="444"/>
      <c r="AI8" s="398"/>
      <c r="AJ8" s="398"/>
      <c r="AK8" s="398"/>
      <c r="AL8" s="398"/>
      <c r="AM8" s="398"/>
      <c r="AN8" s="398"/>
      <c r="AO8" s="398"/>
      <c r="AP8" s="398"/>
      <c r="AQ8" s="398"/>
      <c r="AR8" s="398"/>
      <c r="AS8" s="398"/>
      <c r="AT8" s="398"/>
      <c r="AU8" s="398"/>
      <c r="AV8" s="398"/>
      <c r="AW8" s="398"/>
      <c r="AX8" s="398"/>
      <c r="AY8" s="398"/>
      <c r="AZ8" s="398"/>
      <c r="BA8" s="398"/>
      <c r="BB8" s="398"/>
      <c r="BC8" s="398"/>
      <c r="BD8" s="398"/>
      <c r="BE8" s="398"/>
      <c r="BF8" s="398"/>
      <c r="BG8" s="398"/>
      <c r="BH8" s="398"/>
      <c r="BI8" s="398"/>
      <c r="BJ8" s="398"/>
      <c r="BK8" s="398"/>
      <c r="BL8" s="398"/>
      <c r="BM8" s="398"/>
      <c r="BN8" s="398"/>
    </row>
    <row r="9" spans="1:66" ht="21.75" customHeight="1">
      <c r="A9" s="499"/>
      <c r="B9" s="499"/>
      <c r="C9" s="457" t="s">
        <v>177</v>
      </c>
      <c r="D9" s="506"/>
      <c r="E9" s="506"/>
      <c r="F9" s="506"/>
      <c r="G9" s="506"/>
      <c r="H9" s="526"/>
      <c r="I9" s="526"/>
      <c r="J9" s="513"/>
      <c r="K9" s="513"/>
      <c r="L9" s="513"/>
      <c r="M9" s="513"/>
      <c r="N9" s="513"/>
      <c r="O9" s="513"/>
      <c r="P9" s="513"/>
      <c r="Q9" s="513"/>
      <c r="R9" s="513"/>
      <c r="S9" s="513"/>
      <c r="T9" s="513"/>
      <c r="U9" s="539"/>
      <c r="V9" s="545"/>
      <c r="W9" s="555"/>
      <c r="X9" s="435"/>
      <c r="Y9" s="435"/>
      <c r="Z9" s="435"/>
      <c r="AA9" s="435"/>
      <c r="AB9" s="435"/>
      <c r="AC9" s="435"/>
      <c r="AD9" s="398"/>
      <c r="AE9" s="398"/>
      <c r="AF9" s="398"/>
      <c r="AG9" s="398"/>
      <c r="AH9" s="444"/>
      <c r="AI9" s="398"/>
      <c r="AJ9" s="398"/>
      <c r="AK9" s="398"/>
      <c r="AL9" s="398"/>
      <c r="AM9" s="398"/>
      <c r="AN9" s="398"/>
      <c r="AO9" s="398"/>
      <c r="AP9" s="398"/>
      <c r="AQ9" s="398"/>
      <c r="AR9" s="398"/>
      <c r="AS9" s="398"/>
      <c r="AT9" s="398"/>
      <c r="AU9" s="398"/>
      <c r="AV9" s="398"/>
      <c r="AW9" s="398"/>
      <c r="AX9" s="398"/>
      <c r="AY9" s="398"/>
      <c r="AZ9" s="398"/>
      <c r="BA9" s="398"/>
      <c r="BB9" s="398"/>
      <c r="BC9" s="398"/>
      <c r="BD9" s="398"/>
      <c r="BE9" s="398"/>
      <c r="BF9" s="398"/>
      <c r="BG9" s="398"/>
      <c r="BH9" s="398"/>
      <c r="BI9" s="398"/>
      <c r="BJ9" s="398"/>
      <c r="BK9" s="398"/>
      <c r="BL9" s="398"/>
      <c r="BM9" s="398"/>
      <c r="BN9" s="398"/>
    </row>
    <row r="10" spans="1:66" ht="18" customHeight="1">
      <c r="A10" s="500"/>
      <c r="B10" s="500"/>
      <c r="C10" s="509" t="s">
        <v>137</v>
      </c>
      <c r="D10" s="506"/>
      <c r="E10" s="506"/>
      <c r="F10" s="506"/>
      <c r="G10" s="506"/>
      <c r="H10" s="506"/>
      <c r="I10" s="506"/>
      <c r="J10" s="530"/>
      <c r="K10" s="531"/>
      <c r="L10" s="531"/>
      <c r="M10" s="531"/>
      <c r="N10" s="531"/>
      <c r="O10" s="531"/>
      <c r="P10" s="531"/>
      <c r="Q10" s="531"/>
      <c r="R10" s="531"/>
      <c r="S10" s="531"/>
      <c r="T10" s="531"/>
      <c r="U10" s="539"/>
      <c r="V10" s="545"/>
      <c r="W10" s="555"/>
      <c r="X10" s="435"/>
      <c r="Y10" s="435"/>
      <c r="Z10" s="435"/>
      <c r="AA10" s="435"/>
      <c r="AB10" s="435"/>
      <c r="AC10" s="435"/>
      <c r="AD10" s="435"/>
      <c r="AE10" s="398"/>
      <c r="AF10" s="398"/>
      <c r="AG10" s="398"/>
      <c r="AH10" s="444"/>
      <c r="AI10" s="398"/>
      <c r="AJ10" s="398"/>
      <c r="AK10" s="398"/>
      <c r="AL10" s="398"/>
      <c r="AM10" s="398"/>
      <c r="AN10" s="398"/>
      <c r="AO10" s="398"/>
      <c r="AP10" s="398"/>
      <c r="AQ10" s="398"/>
      <c r="AR10" s="398"/>
      <c r="AS10" s="398"/>
      <c r="AT10" s="398"/>
      <c r="AU10" s="398"/>
      <c r="AV10" s="398"/>
      <c r="AW10" s="398"/>
      <c r="AX10" s="398"/>
      <c r="AY10" s="398"/>
      <c r="AZ10" s="398"/>
      <c r="BA10" s="398"/>
      <c r="BB10" s="398"/>
      <c r="BC10" s="398"/>
      <c r="BD10" s="398"/>
      <c r="BE10" s="398"/>
      <c r="BF10" s="398"/>
      <c r="BG10" s="398"/>
      <c r="BH10" s="398"/>
      <c r="BI10" s="398"/>
      <c r="BJ10" s="398"/>
      <c r="BK10" s="398"/>
      <c r="BL10" s="398"/>
      <c r="BM10" s="398"/>
      <c r="BN10" s="398"/>
    </row>
    <row r="11" spans="1:66" ht="22.5" customHeight="1">
      <c r="A11" s="500"/>
      <c r="B11" s="500"/>
      <c r="C11" s="510" t="s">
        <v>178</v>
      </c>
      <c r="D11" s="506"/>
      <c r="E11" s="506"/>
      <c r="F11" s="506"/>
      <c r="G11" s="506"/>
      <c r="H11" s="506"/>
      <c r="I11" s="506"/>
      <c r="J11" s="531"/>
      <c r="K11" s="531"/>
      <c r="L11" s="531"/>
      <c r="M11" s="531"/>
      <c r="N11" s="531"/>
      <c r="O11" s="531"/>
      <c r="P11" s="531"/>
      <c r="Q11" s="531"/>
      <c r="R11" s="531"/>
      <c r="S11" s="531"/>
      <c r="T11" s="531"/>
      <c r="U11" s="539"/>
      <c r="V11" s="545"/>
      <c r="W11" s="555"/>
      <c r="X11" s="435"/>
      <c r="Y11" s="435"/>
      <c r="Z11" s="435"/>
      <c r="AA11" s="435"/>
      <c r="AB11" s="435"/>
      <c r="AC11" s="435"/>
      <c r="AD11" s="435"/>
      <c r="AE11" s="398"/>
      <c r="AF11" s="398"/>
      <c r="AG11" s="398"/>
      <c r="AH11" s="444"/>
      <c r="AI11" s="398"/>
      <c r="AJ11" s="398"/>
      <c r="AK11" s="398"/>
      <c r="AL11" s="398"/>
      <c r="AM11" s="398"/>
      <c r="AN11" s="398"/>
      <c r="AO11" s="398"/>
      <c r="AP11" s="398"/>
      <c r="AQ11" s="398"/>
      <c r="AR11" s="398"/>
      <c r="AS11" s="398"/>
      <c r="AT11" s="398"/>
      <c r="AU11" s="398"/>
      <c r="AV11" s="398"/>
      <c r="AW11" s="398"/>
      <c r="AX11" s="398"/>
      <c r="AY11" s="398"/>
      <c r="AZ11" s="398"/>
      <c r="BA11" s="398"/>
      <c r="BB11" s="398"/>
      <c r="BC11" s="398"/>
      <c r="BD11" s="398"/>
      <c r="BE11" s="398"/>
      <c r="BF11" s="398"/>
      <c r="BG11" s="398"/>
      <c r="BH11" s="398"/>
      <c r="BI11" s="398"/>
      <c r="BJ11" s="398"/>
      <c r="BK11" s="398"/>
      <c r="BL11" s="398"/>
      <c r="BM11" s="398"/>
      <c r="BN11" s="398"/>
    </row>
    <row r="12" spans="1:66" ht="18" customHeight="1">
      <c r="A12" s="500"/>
      <c r="B12" s="500"/>
      <c r="C12" s="509" t="s">
        <v>179</v>
      </c>
      <c r="D12" s="506"/>
      <c r="E12" s="506"/>
      <c r="F12" s="506"/>
      <c r="G12" s="506"/>
      <c r="H12" s="506"/>
      <c r="I12" s="506"/>
      <c r="J12" s="529"/>
      <c r="K12" s="513"/>
      <c r="L12" s="513"/>
      <c r="M12" s="513"/>
      <c r="N12" s="513"/>
      <c r="O12" s="513"/>
      <c r="P12" s="513"/>
      <c r="Q12" s="513"/>
      <c r="R12" s="513"/>
      <c r="S12" s="513"/>
      <c r="T12" s="513"/>
      <c r="U12" s="539"/>
      <c r="V12" s="545"/>
      <c r="W12" s="555"/>
      <c r="X12" s="435"/>
      <c r="Y12" s="435"/>
      <c r="Z12" s="435"/>
      <c r="AA12" s="435"/>
      <c r="AB12" s="435"/>
      <c r="AC12" s="435"/>
      <c r="AD12" s="435"/>
      <c r="AE12" s="398"/>
      <c r="AF12" s="398"/>
      <c r="AG12" s="398"/>
      <c r="AH12" s="444"/>
      <c r="AI12" s="398"/>
      <c r="AJ12" s="398"/>
      <c r="AK12" s="398"/>
      <c r="AL12" s="398"/>
      <c r="AM12" s="398"/>
      <c r="AN12" s="398"/>
      <c r="AO12" s="398"/>
      <c r="AP12" s="398"/>
      <c r="AQ12" s="398"/>
      <c r="AR12" s="398"/>
      <c r="AS12" s="398"/>
      <c r="AT12" s="398"/>
      <c r="AU12" s="398"/>
      <c r="AV12" s="398"/>
      <c r="AW12" s="398"/>
      <c r="AX12" s="398"/>
      <c r="AY12" s="398"/>
      <c r="AZ12" s="398"/>
      <c r="BA12" s="398"/>
      <c r="BB12" s="398"/>
      <c r="BC12" s="398"/>
      <c r="BD12" s="398"/>
      <c r="BE12" s="398"/>
      <c r="BF12" s="398"/>
      <c r="BG12" s="398"/>
      <c r="BH12" s="398"/>
      <c r="BI12" s="398"/>
      <c r="BJ12" s="398"/>
      <c r="BK12" s="398"/>
      <c r="BL12" s="398"/>
      <c r="BM12" s="398"/>
      <c r="BN12" s="398"/>
    </row>
    <row r="13" spans="1:66" ht="35.25" customHeight="1">
      <c r="A13" s="500"/>
      <c r="B13" s="500"/>
      <c r="C13" s="511" t="s">
        <v>181</v>
      </c>
      <c r="D13" s="506"/>
      <c r="E13" s="506"/>
      <c r="F13" s="506"/>
      <c r="G13" s="506"/>
      <c r="H13" s="506"/>
      <c r="I13" s="506"/>
      <c r="J13" s="513"/>
      <c r="K13" s="513"/>
      <c r="L13" s="513"/>
      <c r="M13" s="513"/>
      <c r="N13" s="513"/>
      <c r="O13" s="513"/>
      <c r="P13" s="513"/>
      <c r="Q13" s="513"/>
      <c r="R13" s="513"/>
      <c r="S13" s="513"/>
      <c r="T13" s="513"/>
      <c r="U13" s="539"/>
      <c r="V13" s="545"/>
      <c r="W13" s="555"/>
      <c r="X13" s="435"/>
      <c r="Y13" s="435"/>
      <c r="Z13" s="435"/>
      <c r="AA13" s="435"/>
      <c r="AB13" s="435"/>
      <c r="AC13" s="435"/>
      <c r="AD13" s="435"/>
      <c r="AE13" s="398"/>
      <c r="AF13" s="398"/>
      <c r="AG13" s="398"/>
      <c r="AH13" s="444"/>
      <c r="AI13" s="398"/>
      <c r="AJ13" s="398"/>
      <c r="AK13" s="398"/>
      <c r="AL13" s="398"/>
      <c r="AM13" s="398"/>
      <c r="AN13" s="398"/>
      <c r="AO13" s="398"/>
      <c r="AP13" s="398"/>
      <c r="AQ13" s="398"/>
      <c r="AR13" s="398"/>
      <c r="AS13" s="398"/>
      <c r="AT13" s="398"/>
      <c r="AU13" s="398"/>
      <c r="AV13" s="398"/>
      <c r="AW13" s="398"/>
      <c r="AX13" s="398"/>
      <c r="AY13" s="398"/>
      <c r="AZ13" s="398"/>
      <c r="BA13" s="398"/>
      <c r="BB13" s="398"/>
      <c r="BC13" s="398"/>
      <c r="BD13" s="398"/>
      <c r="BE13" s="398"/>
      <c r="BF13" s="398"/>
      <c r="BG13" s="398"/>
      <c r="BH13" s="398"/>
      <c r="BI13" s="398"/>
      <c r="BJ13" s="398"/>
      <c r="BK13" s="398"/>
      <c r="BL13" s="398"/>
      <c r="BM13" s="398"/>
      <c r="BN13" s="398"/>
    </row>
    <row r="14" spans="1:66" ht="12" customHeight="1">
      <c r="A14" s="388"/>
      <c r="B14" s="388"/>
      <c r="C14" s="388"/>
      <c r="D14" s="388"/>
      <c r="E14" s="392"/>
      <c r="F14" s="392"/>
      <c r="G14" s="392"/>
      <c r="H14" s="392"/>
      <c r="I14" s="392"/>
      <c r="J14" s="392"/>
      <c r="K14" s="392"/>
      <c r="L14" s="392"/>
      <c r="M14" s="392"/>
      <c r="N14" s="392"/>
      <c r="O14" s="404"/>
      <c r="P14" s="404"/>
      <c r="Q14" s="404"/>
      <c r="R14" s="404"/>
      <c r="S14" s="404"/>
      <c r="T14" s="404"/>
      <c r="U14" s="540"/>
      <c r="V14" s="546"/>
      <c r="W14" s="435"/>
      <c r="X14" s="435"/>
      <c r="Y14" s="435"/>
      <c r="Z14" s="435"/>
      <c r="AA14" s="435"/>
      <c r="AB14" s="435"/>
      <c r="AC14" s="435"/>
      <c r="AD14" s="435"/>
      <c r="AE14" s="398"/>
      <c r="AF14" s="398"/>
      <c r="AG14" s="398"/>
      <c r="AH14" s="444"/>
      <c r="AI14" s="398"/>
      <c r="AJ14" s="398"/>
      <c r="AK14" s="398"/>
      <c r="AL14" s="398"/>
      <c r="AM14" s="398"/>
      <c r="AN14" s="398"/>
      <c r="AO14" s="398"/>
      <c r="AP14" s="398"/>
      <c r="AQ14" s="398"/>
      <c r="AR14" s="398"/>
      <c r="AS14" s="398"/>
      <c r="AT14" s="398"/>
      <c r="AU14" s="398"/>
      <c r="AV14" s="398"/>
      <c r="AW14" s="398"/>
      <c r="AX14" s="398"/>
      <c r="AY14" s="398"/>
      <c r="AZ14" s="398"/>
      <c r="BA14" s="398"/>
      <c r="BB14" s="398"/>
      <c r="BC14" s="398"/>
      <c r="BD14" s="398"/>
      <c r="BE14" s="398"/>
      <c r="BF14" s="398"/>
      <c r="BG14" s="398"/>
      <c r="BH14" s="398"/>
      <c r="BI14" s="398"/>
      <c r="BJ14" s="398"/>
      <c r="BK14" s="398"/>
      <c r="BL14" s="398"/>
      <c r="BM14" s="398"/>
      <c r="BN14" s="398"/>
    </row>
    <row r="15" spans="1:66" ht="12" customHeight="1">
      <c r="A15" s="388"/>
      <c r="B15" s="388"/>
      <c r="C15" s="388"/>
      <c r="D15" s="388"/>
      <c r="E15" s="392"/>
      <c r="F15" s="392"/>
      <c r="G15" s="392"/>
      <c r="H15" s="392"/>
      <c r="I15" s="392"/>
      <c r="J15" s="392"/>
      <c r="K15" s="392"/>
      <c r="L15" s="392"/>
      <c r="M15" s="392"/>
      <c r="N15" s="392"/>
      <c r="O15" s="392"/>
      <c r="P15" s="392"/>
      <c r="Q15" s="392"/>
      <c r="R15" s="392"/>
      <c r="S15" s="392"/>
      <c r="T15" s="392"/>
      <c r="U15" s="413"/>
      <c r="V15" s="546"/>
      <c r="W15" s="435"/>
      <c r="X15" s="435"/>
      <c r="Y15" s="435"/>
      <c r="Z15" s="435"/>
      <c r="AA15" s="435"/>
      <c r="AB15" s="435"/>
      <c r="AC15" s="435"/>
      <c r="AD15" s="435"/>
      <c r="AE15" s="398"/>
      <c r="AF15" s="398"/>
      <c r="AG15" s="398"/>
      <c r="AH15" s="444"/>
      <c r="AI15" s="398"/>
      <c r="AJ15" s="398"/>
      <c r="AK15" s="398"/>
      <c r="AL15" s="398"/>
      <c r="AM15" s="398"/>
      <c r="AN15" s="398"/>
      <c r="AO15" s="398"/>
      <c r="AP15" s="398"/>
      <c r="AQ15" s="398"/>
      <c r="AR15" s="398"/>
      <c r="AS15" s="398"/>
      <c r="AT15" s="398"/>
      <c r="AU15" s="398"/>
      <c r="AV15" s="398"/>
      <c r="AW15" s="398"/>
      <c r="AX15" s="398"/>
      <c r="AY15" s="398"/>
      <c r="AZ15" s="398"/>
      <c r="BA15" s="398"/>
      <c r="BB15" s="398"/>
      <c r="BC15" s="398"/>
      <c r="BD15" s="398"/>
      <c r="BE15" s="398"/>
      <c r="BF15" s="398"/>
      <c r="BG15" s="398"/>
      <c r="BH15" s="398"/>
      <c r="BI15" s="398"/>
      <c r="BJ15" s="398"/>
      <c r="BK15" s="398"/>
      <c r="BL15" s="398"/>
      <c r="BM15" s="398"/>
      <c r="BN15" s="398"/>
    </row>
    <row r="16" spans="1:66" ht="12" customHeight="1">
      <c r="A16" s="501"/>
      <c r="B16" s="501"/>
      <c r="C16" s="501"/>
      <c r="D16" s="501"/>
      <c r="E16" s="501"/>
      <c r="F16" s="501"/>
      <c r="G16" s="501"/>
      <c r="H16" s="501"/>
      <c r="I16" s="501"/>
      <c r="J16" s="501"/>
      <c r="K16" s="501"/>
      <c r="L16" s="501"/>
      <c r="M16" s="501"/>
      <c r="N16" s="501"/>
      <c r="O16" s="501"/>
      <c r="P16" s="501"/>
      <c r="Q16" s="501"/>
      <c r="R16" s="501"/>
      <c r="S16" s="501"/>
      <c r="T16" s="501"/>
      <c r="U16" s="541"/>
      <c r="V16" s="546"/>
      <c r="W16" s="435"/>
      <c r="X16" s="435"/>
      <c r="Y16" s="435"/>
      <c r="Z16" s="435"/>
      <c r="AA16" s="435"/>
      <c r="AB16" s="435"/>
      <c r="AC16" s="435"/>
      <c r="AD16" s="435"/>
      <c r="AE16" s="398"/>
      <c r="AF16" s="398"/>
      <c r="AG16" s="398"/>
      <c r="AH16" s="444"/>
      <c r="AI16" s="398"/>
      <c r="AJ16" s="398"/>
      <c r="AK16" s="398"/>
      <c r="AL16" s="398"/>
      <c r="AM16" s="398"/>
      <c r="AN16" s="398"/>
      <c r="AO16" s="398"/>
      <c r="AP16" s="398"/>
      <c r="AQ16" s="398"/>
      <c r="AR16" s="398"/>
      <c r="AS16" s="398"/>
      <c r="AT16" s="398"/>
      <c r="AU16" s="398"/>
      <c r="AV16" s="398"/>
      <c r="AW16" s="398"/>
      <c r="AX16" s="398"/>
      <c r="AY16" s="398"/>
      <c r="AZ16" s="398"/>
      <c r="BA16" s="398"/>
      <c r="BB16" s="398"/>
      <c r="BC16" s="398"/>
      <c r="BD16" s="398"/>
      <c r="BE16" s="398"/>
      <c r="BF16" s="398"/>
      <c r="BG16" s="398"/>
      <c r="BH16" s="398"/>
      <c r="BI16" s="398"/>
      <c r="BJ16" s="398"/>
      <c r="BK16" s="398"/>
      <c r="BL16" s="398"/>
      <c r="BM16" s="398"/>
      <c r="BN16" s="398"/>
    </row>
    <row r="17" spans="1:66" ht="13.5" customHeight="1">
      <c r="A17" s="502" t="s">
        <v>174</v>
      </c>
      <c r="B17" s="502"/>
      <c r="C17" s="502"/>
      <c r="D17" s="502"/>
      <c r="E17" s="502"/>
      <c r="F17" s="502"/>
      <c r="G17" s="502"/>
      <c r="H17" s="502"/>
      <c r="I17" s="502"/>
      <c r="J17" s="502"/>
      <c r="K17" s="502"/>
      <c r="L17" s="502"/>
      <c r="M17" s="502"/>
      <c r="N17" s="502"/>
      <c r="O17" s="502"/>
      <c r="P17" s="502"/>
      <c r="Q17" s="502"/>
      <c r="R17" s="502"/>
      <c r="S17" s="502"/>
      <c r="T17" s="502"/>
      <c r="U17" s="413"/>
      <c r="V17" s="546"/>
      <c r="W17" s="435"/>
      <c r="X17" s="435"/>
      <c r="Y17" s="435"/>
      <c r="Z17" s="435"/>
      <c r="AA17" s="435"/>
      <c r="AB17" s="435"/>
      <c r="AC17" s="435"/>
      <c r="AD17" s="435"/>
      <c r="AE17" s="398"/>
      <c r="AF17" s="398"/>
      <c r="AG17" s="398"/>
      <c r="AH17" s="444"/>
      <c r="AI17" s="398"/>
      <c r="AJ17" s="398"/>
      <c r="AK17" s="398"/>
      <c r="AL17" s="398"/>
      <c r="AM17" s="398"/>
      <c r="AN17" s="398"/>
      <c r="AO17" s="398"/>
      <c r="AP17" s="398"/>
      <c r="AQ17" s="398"/>
      <c r="AR17" s="398"/>
      <c r="AS17" s="398"/>
      <c r="AT17" s="398"/>
      <c r="AU17" s="398"/>
      <c r="AV17" s="398"/>
      <c r="AW17" s="398"/>
      <c r="AX17" s="398"/>
      <c r="AY17" s="398"/>
      <c r="AZ17" s="398"/>
      <c r="BA17" s="398"/>
      <c r="BB17" s="398"/>
      <c r="BC17" s="398"/>
      <c r="BD17" s="398"/>
      <c r="BE17" s="398"/>
      <c r="BF17" s="398"/>
      <c r="BG17" s="398"/>
      <c r="BH17" s="398"/>
      <c r="BI17" s="398"/>
      <c r="BJ17" s="398"/>
      <c r="BK17" s="398"/>
      <c r="BL17" s="398"/>
      <c r="BM17" s="398"/>
      <c r="BN17" s="398"/>
    </row>
    <row r="18" spans="1:66" ht="38.25" customHeight="1">
      <c r="A18" s="503"/>
      <c r="B18" s="507" t="s">
        <v>129</v>
      </c>
      <c r="C18" s="512" t="s">
        <v>224</v>
      </c>
      <c r="D18" s="512"/>
      <c r="E18" s="512"/>
      <c r="F18" s="512"/>
      <c r="G18" s="512"/>
      <c r="H18" s="512"/>
      <c r="I18" s="512"/>
      <c r="J18" s="512"/>
      <c r="K18" s="512"/>
      <c r="L18" s="512"/>
      <c r="M18" s="512"/>
      <c r="N18" s="512"/>
      <c r="O18" s="512"/>
      <c r="P18" s="512"/>
      <c r="Q18" s="512"/>
      <c r="R18" s="512"/>
      <c r="S18" s="512"/>
      <c r="T18" s="512"/>
      <c r="U18" s="413"/>
      <c r="V18" s="547"/>
      <c r="W18" s="435"/>
      <c r="X18" s="437"/>
      <c r="Y18" s="437"/>
      <c r="Z18" s="435"/>
      <c r="AA18" s="437"/>
      <c r="AB18" s="437"/>
      <c r="AC18" s="437"/>
      <c r="AD18" s="437"/>
      <c r="AE18" s="398"/>
      <c r="AF18" s="398"/>
      <c r="AG18" s="398"/>
      <c r="AH18" s="444"/>
      <c r="AI18" s="398"/>
      <c r="AJ18" s="398"/>
      <c r="AK18" s="398"/>
      <c r="AL18" s="398"/>
      <c r="AM18" s="398"/>
      <c r="AN18" s="398"/>
      <c r="AO18" s="398"/>
      <c r="AP18" s="398"/>
      <c r="AQ18" s="398"/>
      <c r="AR18" s="398"/>
      <c r="AS18" s="398"/>
      <c r="AT18" s="398"/>
      <c r="AU18" s="398"/>
      <c r="AV18" s="398"/>
      <c r="AW18" s="398"/>
      <c r="AX18" s="398"/>
      <c r="AY18" s="398"/>
      <c r="AZ18" s="398"/>
      <c r="BA18" s="398"/>
      <c r="BB18" s="398"/>
      <c r="BC18" s="398"/>
      <c r="BD18" s="398"/>
      <c r="BE18" s="398"/>
      <c r="BF18" s="398"/>
      <c r="BG18" s="398"/>
      <c r="BH18" s="398"/>
      <c r="BI18" s="398"/>
      <c r="BJ18" s="398"/>
      <c r="BK18" s="398"/>
      <c r="BL18" s="398"/>
      <c r="BM18" s="398"/>
      <c r="BN18" s="398"/>
    </row>
    <row r="19" spans="1:66" ht="34.5" customHeight="1">
      <c r="A19" s="502"/>
      <c r="B19" s="508"/>
      <c r="C19" s="513"/>
      <c r="D19" s="513"/>
      <c r="E19" s="513"/>
      <c r="F19" s="513"/>
      <c r="G19" s="513"/>
      <c r="H19" s="513"/>
      <c r="I19" s="513"/>
      <c r="J19" s="513"/>
      <c r="K19" s="513"/>
      <c r="L19" s="513"/>
      <c r="M19" s="513"/>
      <c r="N19" s="513"/>
      <c r="O19" s="513"/>
      <c r="P19" s="513"/>
      <c r="Q19" s="513"/>
      <c r="R19" s="513"/>
      <c r="S19" s="513"/>
      <c r="T19" s="513"/>
      <c r="U19" s="413"/>
      <c r="V19" s="545"/>
      <c r="W19" s="556"/>
      <c r="X19" s="438"/>
      <c r="Y19" s="438"/>
      <c r="Z19" s="437"/>
      <c r="AA19" s="437"/>
      <c r="AB19" s="441"/>
      <c r="AC19" s="438"/>
      <c r="AD19" s="438"/>
      <c r="AE19" s="413"/>
      <c r="AF19" s="413"/>
      <c r="AG19" s="413"/>
      <c r="AH19" s="444"/>
      <c r="AI19" s="398"/>
      <c r="AJ19" s="398"/>
      <c r="AK19" s="398"/>
      <c r="AL19" s="398"/>
      <c r="AM19" s="398"/>
      <c r="AN19" s="398"/>
      <c r="AO19" s="398"/>
      <c r="AP19" s="398"/>
      <c r="AQ19" s="398"/>
      <c r="AR19" s="398"/>
      <c r="AS19" s="398"/>
      <c r="AT19" s="398"/>
      <c r="AU19" s="398"/>
      <c r="AV19" s="398"/>
      <c r="AW19" s="398"/>
      <c r="AX19" s="398"/>
      <c r="AY19" s="398"/>
      <c r="AZ19" s="398"/>
      <c r="BA19" s="398"/>
      <c r="BB19" s="398"/>
      <c r="BC19" s="398"/>
      <c r="BD19" s="398"/>
      <c r="BE19" s="398"/>
      <c r="BF19" s="398"/>
      <c r="BG19" s="398"/>
      <c r="BH19" s="398"/>
      <c r="BI19" s="398"/>
      <c r="BJ19" s="398"/>
      <c r="BK19" s="398"/>
      <c r="BL19" s="398"/>
      <c r="BM19" s="398"/>
      <c r="BN19" s="398"/>
    </row>
    <row r="20" spans="1:66">
      <c r="A20" s="502"/>
      <c r="B20" s="508"/>
      <c r="C20" s="502"/>
      <c r="D20" s="502"/>
      <c r="E20" s="499"/>
      <c r="F20" s="499"/>
      <c r="G20" s="503"/>
      <c r="H20" s="527"/>
      <c r="I20" s="527"/>
      <c r="J20" s="527"/>
      <c r="K20" s="527"/>
      <c r="L20" s="499"/>
      <c r="M20" s="499"/>
      <c r="N20" s="499"/>
      <c r="O20" s="499"/>
      <c r="P20" s="499"/>
      <c r="Q20" s="499"/>
      <c r="R20" s="499"/>
      <c r="S20" s="499"/>
      <c r="T20" s="499"/>
      <c r="U20" s="413"/>
      <c r="V20" s="546"/>
      <c r="W20" s="556"/>
      <c r="X20" s="438"/>
      <c r="Y20" s="438"/>
      <c r="Z20" s="437"/>
      <c r="AA20" s="437"/>
      <c r="AB20" s="441"/>
      <c r="AC20" s="438"/>
      <c r="AD20" s="438"/>
      <c r="AE20" s="413"/>
      <c r="AF20" s="413"/>
      <c r="AG20" s="413"/>
      <c r="AH20" s="444"/>
      <c r="AI20" s="398"/>
      <c r="AJ20" s="398"/>
      <c r="AK20" s="398"/>
      <c r="AL20" s="398"/>
      <c r="AM20" s="398"/>
      <c r="AN20" s="398"/>
      <c r="AO20" s="398"/>
      <c r="AP20" s="398"/>
      <c r="AQ20" s="398"/>
      <c r="AR20" s="398"/>
      <c r="AS20" s="398"/>
      <c r="AT20" s="398"/>
      <c r="AU20" s="398"/>
      <c r="AV20" s="398"/>
      <c r="AW20" s="398"/>
      <c r="AX20" s="398"/>
      <c r="AY20" s="398"/>
      <c r="AZ20" s="398"/>
      <c r="BA20" s="398"/>
      <c r="BB20" s="398"/>
      <c r="BC20" s="398"/>
      <c r="BD20" s="398"/>
      <c r="BE20" s="398"/>
      <c r="BF20" s="398"/>
      <c r="BG20" s="398"/>
      <c r="BH20" s="398"/>
      <c r="BI20" s="398"/>
      <c r="BJ20" s="398"/>
      <c r="BK20" s="398"/>
      <c r="BL20" s="398"/>
      <c r="BM20" s="398"/>
      <c r="BN20" s="398"/>
    </row>
    <row r="21" spans="1:66" ht="20.25" customHeight="1">
      <c r="A21" s="503"/>
      <c r="B21" s="507" t="s">
        <v>60</v>
      </c>
      <c r="C21" s="512" t="s">
        <v>182</v>
      </c>
      <c r="D21" s="512"/>
      <c r="E21" s="512"/>
      <c r="F21" s="512"/>
      <c r="G21" s="512"/>
      <c r="H21" s="512"/>
      <c r="I21" s="512"/>
      <c r="J21" s="512"/>
      <c r="K21" s="512"/>
      <c r="L21" s="512"/>
      <c r="M21" s="512"/>
      <c r="N21" s="512"/>
      <c r="O21" s="512"/>
      <c r="P21" s="512"/>
      <c r="Q21" s="512"/>
      <c r="R21" s="512"/>
      <c r="S21" s="512"/>
      <c r="T21" s="535"/>
      <c r="U21" s="542"/>
      <c r="V21" s="547"/>
      <c r="W21" s="435"/>
      <c r="X21" s="435"/>
      <c r="Y21" s="435"/>
      <c r="Z21" s="435"/>
      <c r="AA21" s="435"/>
      <c r="AB21" s="435"/>
      <c r="AC21" s="435"/>
      <c r="AD21" s="435"/>
      <c r="AE21" s="398"/>
      <c r="AF21" s="398"/>
      <c r="AG21" s="398"/>
      <c r="AH21" s="444"/>
      <c r="AI21" s="398"/>
      <c r="AJ21" s="398"/>
      <c r="AK21" s="398"/>
      <c r="AL21" s="398"/>
      <c r="AM21" s="398"/>
      <c r="AN21" s="398"/>
      <c r="AO21" s="398"/>
      <c r="AP21" s="398"/>
      <c r="AQ21" s="398"/>
      <c r="AR21" s="398"/>
      <c r="AS21" s="398"/>
      <c r="AT21" s="398"/>
      <c r="AU21" s="398"/>
      <c r="AV21" s="398"/>
      <c r="AW21" s="398"/>
      <c r="AX21" s="398"/>
      <c r="AY21" s="398"/>
      <c r="AZ21" s="398"/>
      <c r="BA21" s="398"/>
      <c r="BB21" s="398"/>
      <c r="BC21" s="398"/>
      <c r="BD21" s="398"/>
      <c r="BE21" s="398"/>
      <c r="BF21" s="398"/>
      <c r="BG21" s="398"/>
      <c r="BH21" s="398"/>
      <c r="BI21" s="398"/>
      <c r="BJ21" s="398"/>
      <c r="BK21" s="398"/>
      <c r="BL21" s="398"/>
      <c r="BM21" s="398"/>
      <c r="BN21" s="398"/>
    </row>
    <row r="22" spans="1:66" s="386" customFormat="1" ht="33" customHeight="1">
      <c r="A22" s="502"/>
      <c r="B22" s="502"/>
      <c r="C22" s="514">
        <f>'第２号様式　ツアー情報'!I12</f>
        <v>0</v>
      </c>
      <c r="D22" s="514"/>
      <c r="E22" s="514"/>
      <c r="F22" s="514"/>
      <c r="G22" s="514"/>
      <c r="H22" s="514"/>
      <c r="I22" s="514"/>
      <c r="J22" s="514"/>
      <c r="K22" s="514"/>
      <c r="L22" s="514"/>
      <c r="M22" s="514"/>
      <c r="N22" s="514"/>
      <c r="O22" s="514"/>
      <c r="P22" s="514"/>
      <c r="Q22" s="514"/>
      <c r="R22" s="514"/>
      <c r="S22" s="514"/>
      <c r="T22" s="514"/>
      <c r="U22" s="413"/>
      <c r="V22" s="549" t="str">
        <f>IF(C22="","Please complete 'Name of Package Tour(s)' in 'Tour Info' Sheet","")</f>
        <v/>
      </c>
      <c r="W22" s="435"/>
      <c r="X22" s="435"/>
      <c r="Y22" s="435"/>
      <c r="Z22" s="435"/>
      <c r="AA22" s="435"/>
      <c r="AB22" s="435"/>
      <c r="AC22" s="435"/>
      <c r="AD22" s="435"/>
      <c r="AE22" s="442"/>
      <c r="AF22" s="442"/>
      <c r="AG22" s="442"/>
      <c r="AH22" s="444"/>
      <c r="AI22" s="442"/>
      <c r="AJ22" s="442"/>
      <c r="AK22" s="442"/>
      <c r="AL22" s="442"/>
      <c r="AM22" s="442"/>
      <c r="AN22" s="442"/>
      <c r="AO22" s="442"/>
      <c r="AP22" s="442"/>
      <c r="AQ22" s="442"/>
      <c r="AR22" s="442"/>
      <c r="AS22" s="442"/>
      <c r="AT22" s="442"/>
      <c r="AU22" s="442"/>
      <c r="AV22" s="442"/>
      <c r="AW22" s="442"/>
      <c r="AX22" s="442"/>
      <c r="AY22" s="442"/>
      <c r="AZ22" s="442"/>
      <c r="BA22" s="442"/>
      <c r="BB22" s="442"/>
      <c r="BC22" s="442"/>
      <c r="BD22" s="442"/>
      <c r="BE22" s="442"/>
      <c r="BF22" s="442"/>
      <c r="BG22" s="442"/>
      <c r="BH22" s="442"/>
      <c r="BI22" s="442"/>
      <c r="BJ22" s="442"/>
      <c r="BK22" s="442"/>
      <c r="BL22" s="442"/>
      <c r="BM22" s="442"/>
      <c r="BN22" s="442"/>
    </row>
    <row r="23" spans="1:66">
      <c r="A23" s="502"/>
      <c r="B23" s="508"/>
      <c r="C23" s="515"/>
      <c r="D23" s="515"/>
      <c r="E23" s="515"/>
      <c r="F23" s="523"/>
      <c r="G23" s="525"/>
      <c r="H23" s="525"/>
      <c r="I23" s="525"/>
      <c r="J23" s="525"/>
      <c r="K23" s="499"/>
      <c r="L23" s="525"/>
      <c r="M23" s="525"/>
      <c r="N23" s="525"/>
      <c r="O23" s="503"/>
      <c r="P23" s="499"/>
      <c r="Q23" s="499"/>
      <c r="R23" s="499"/>
      <c r="S23" s="499"/>
      <c r="T23" s="499"/>
      <c r="U23" s="413"/>
      <c r="V23" s="545"/>
      <c r="W23" s="435"/>
      <c r="X23" s="435"/>
      <c r="Y23" s="435"/>
      <c r="Z23" s="435"/>
      <c r="AA23" s="435"/>
      <c r="AB23" s="435"/>
      <c r="AC23" s="435"/>
      <c r="AD23" s="435"/>
      <c r="AE23" s="398"/>
      <c r="AF23" s="398"/>
      <c r="AG23" s="398"/>
      <c r="AH23" s="444"/>
      <c r="AI23" s="398"/>
      <c r="AJ23" s="398"/>
      <c r="AK23" s="398"/>
      <c r="AL23" s="398"/>
      <c r="AM23" s="398"/>
      <c r="AN23" s="398"/>
      <c r="AO23" s="398"/>
      <c r="AP23" s="398"/>
      <c r="AQ23" s="398"/>
      <c r="AR23" s="398"/>
      <c r="AS23" s="398"/>
      <c r="AT23" s="398"/>
      <c r="AU23" s="398"/>
      <c r="AV23" s="398"/>
      <c r="AW23" s="398"/>
      <c r="AX23" s="398"/>
      <c r="AY23" s="398"/>
      <c r="AZ23" s="398"/>
      <c r="BA23" s="398"/>
      <c r="BB23" s="398"/>
      <c r="BC23" s="398"/>
      <c r="BD23" s="398"/>
      <c r="BE23" s="398"/>
      <c r="BF23" s="398"/>
      <c r="BG23" s="398"/>
      <c r="BH23" s="398"/>
      <c r="BI23" s="398"/>
      <c r="BJ23" s="398"/>
      <c r="BK23" s="398"/>
      <c r="BL23" s="398"/>
      <c r="BM23" s="398"/>
      <c r="BN23" s="398"/>
    </row>
    <row r="24" spans="1:66" ht="20.25" customHeight="1">
      <c r="A24" s="503"/>
      <c r="B24" s="507" t="s">
        <v>138</v>
      </c>
      <c r="C24" s="512" t="s">
        <v>35</v>
      </c>
      <c r="D24" s="512"/>
      <c r="E24" s="512"/>
      <c r="F24" s="512"/>
      <c r="G24" s="512"/>
      <c r="H24" s="512"/>
      <c r="I24" s="512"/>
      <c r="J24" s="512"/>
      <c r="K24" s="512"/>
      <c r="L24" s="512"/>
      <c r="M24" s="512"/>
      <c r="N24" s="512"/>
      <c r="O24" s="512"/>
      <c r="P24" s="512"/>
      <c r="Q24" s="512"/>
      <c r="R24" s="512"/>
      <c r="S24" s="512"/>
      <c r="T24" s="512"/>
      <c r="U24" s="542"/>
      <c r="V24" s="549" t="str">
        <f>IF(OR(C25="",C25=0),"第２号様式　ツアー情報に「旅行開始日」を入力してください。","")</f>
        <v>第２号様式　ツアー情報に「旅行開始日」を入力してください。</v>
      </c>
      <c r="W24" s="435"/>
      <c r="X24" s="435"/>
      <c r="Y24" s="435"/>
      <c r="Z24" s="435"/>
      <c r="AA24" s="435"/>
      <c r="AB24" s="435"/>
      <c r="AC24" s="435"/>
      <c r="AD24" s="435"/>
      <c r="AE24" s="398"/>
      <c r="AF24" s="398"/>
      <c r="AG24" s="398"/>
      <c r="AH24" s="444"/>
      <c r="AI24" s="398"/>
      <c r="AJ24" s="398"/>
      <c r="AK24" s="398"/>
      <c r="AL24" s="398"/>
      <c r="AM24" s="398"/>
      <c r="AN24" s="398"/>
      <c r="AO24" s="398"/>
      <c r="AP24" s="398"/>
      <c r="AQ24" s="398"/>
      <c r="AR24" s="398"/>
      <c r="AS24" s="398"/>
      <c r="AT24" s="398"/>
      <c r="AU24" s="398"/>
      <c r="AV24" s="398"/>
      <c r="AW24" s="398"/>
      <c r="AX24" s="398"/>
      <c r="AY24" s="398"/>
      <c r="AZ24" s="398"/>
      <c r="BA24" s="398"/>
      <c r="BB24" s="398"/>
      <c r="BC24" s="398"/>
      <c r="BD24" s="398"/>
      <c r="BE24" s="398"/>
      <c r="BF24" s="398"/>
      <c r="BG24" s="398"/>
      <c r="BH24" s="398"/>
      <c r="BI24" s="398"/>
      <c r="BJ24" s="398"/>
      <c r="BK24" s="398"/>
      <c r="BL24" s="398"/>
      <c r="BM24" s="398"/>
      <c r="BN24" s="398"/>
    </row>
    <row r="25" spans="1:66" ht="25.5">
      <c r="A25" s="502"/>
      <c r="B25" s="502"/>
      <c r="C25" s="516">
        <f>MIN('第２号様式　ツアー情報'!F18:F37)</f>
        <v>0</v>
      </c>
      <c r="D25" s="516"/>
      <c r="E25" s="516"/>
      <c r="F25" s="524" t="s">
        <v>136</v>
      </c>
      <c r="G25" s="516">
        <f>MAX('第２号様式　ツアー情報'!G18:G37)</f>
        <v>0</v>
      </c>
      <c r="H25" s="516"/>
      <c r="I25" s="516"/>
      <c r="J25" s="516"/>
      <c r="K25" s="516"/>
      <c r="L25" s="516"/>
      <c r="M25" s="525"/>
      <c r="N25" s="525"/>
      <c r="O25" s="503"/>
      <c r="P25" s="499"/>
      <c r="Q25" s="499"/>
      <c r="R25" s="499"/>
      <c r="S25" s="499"/>
      <c r="T25" s="499"/>
      <c r="U25" s="413"/>
      <c r="V25" s="549" t="str">
        <f>IF(OR(G25="",G25=0),"第２号様式　ツアー情報に「旅行終了日」を入力してください。","")</f>
        <v>第２号様式　ツアー情報に「旅行終了日」を入力してください。</v>
      </c>
      <c r="W25" s="435"/>
      <c r="X25" s="435"/>
      <c r="Y25" s="435"/>
      <c r="Z25" s="435"/>
      <c r="AA25" s="435"/>
      <c r="AB25" s="435"/>
      <c r="AC25" s="435"/>
      <c r="AD25" s="435"/>
      <c r="AE25" s="398"/>
      <c r="AF25" s="398"/>
      <c r="AG25" s="398"/>
      <c r="AH25" s="444"/>
      <c r="AI25" s="398"/>
      <c r="AJ25" s="398"/>
      <c r="AK25" s="398"/>
      <c r="AL25" s="398"/>
      <c r="AM25" s="398"/>
      <c r="AN25" s="398"/>
      <c r="AO25" s="398"/>
      <c r="AP25" s="398"/>
      <c r="AQ25" s="398"/>
      <c r="AR25" s="398"/>
      <c r="AS25" s="398"/>
      <c r="AT25" s="398"/>
      <c r="AU25" s="398"/>
      <c r="AV25" s="398"/>
      <c r="AW25" s="398"/>
      <c r="AX25" s="398"/>
      <c r="AY25" s="398"/>
      <c r="AZ25" s="398"/>
      <c r="BA25" s="398"/>
      <c r="BB25" s="398"/>
      <c r="BC25" s="398"/>
      <c r="BD25" s="398"/>
      <c r="BE25" s="398"/>
      <c r="BF25" s="398"/>
      <c r="BG25" s="398"/>
      <c r="BH25" s="398"/>
      <c r="BI25" s="398"/>
      <c r="BJ25" s="398"/>
      <c r="BK25" s="398"/>
      <c r="BL25" s="398"/>
      <c r="BM25" s="398"/>
      <c r="BN25" s="398"/>
    </row>
    <row r="26" spans="1:66" ht="24" customHeight="1">
      <c r="A26" s="502"/>
      <c r="B26" s="502"/>
      <c r="C26" s="502"/>
      <c r="D26" s="502"/>
      <c r="E26" s="499"/>
      <c r="F26" s="499"/>
      <c r="G26" s="499"/>
      <c r="H26" s="499"/>
      <c r="I26" s="499"/>
      <c r="J26" s="499"/>
      <c r="K26" s="499"/>
      <c r="L26" s="499"/>
      <c r="M26" s="499"/>
      <c r="N26" s="499"/>
      <c r="O26" s="499"/>
      <c r="P26" s="499"/>
      <c r="Q26" s="499"/>
      <c r="R26" s="499"/>
      <c r="S26" s="499"/>
      <c r="T26" s="499"/>
      <c r="U26" s="413"/>
      <c r="V26" s="550"/>
      <c r="W26" s="435"/>
      <c r="X26" s="435"/>
      <c r="Y26" s="435"/>
      <c r="Z26" s="435"/>
      <c r="AA26" s="435"/>
      <c r="AB26" s="435"/>
      <c r="AC26" s="435"/>
      <c r="AD26" s="435"/>
      <c r="AE26" s="398"/>
      <c r="AF26" s="398"/>
      <c r="AG26" s="398"/>
      <c r="AH26" s="444"/>
      <c r="AI26" s="398"/>
      <c r="AJ26" s="398"/>
      <c r="AK26" s="398"/>
      <c r="AL26" s="398"/>
      <c r="AM26" s="398"/>
      <c r="AN26" s="398"/>
      <c r="AO26" s="398"/>
      <c r="AP26" s="398"/>
      <c r="AQ26" s="398"/>
      <c r="AR26" s="398"/>
      <c r="AS26" s="398"/>
      <c r="AT26" s="398"/>
      <c r="AU26" s="398"/>
      <c r="AV26" s="398"/>
      <c r="AW26" s="398"/>
      <c r="AX26" s="398"/>
      <c r="AY26" s="398"/>
      <c r="AZ26" s="398"/>
      <c r="BA26" s="398"/>
      <c r="BB26" s="398"/>
      <c r="BC26" s="398"/>
      <c r="BD26" s="398"/>
      <c r="BE26" s="398"/>
      <c r="BF26" s="398"/>
      <c r="BG26" s="398"/>
      <c r="BH26" s="398"/>
      <c r="BI26" s="398"/>
      <c r="BJ26" s="398"/>
      <c r="BK26" s="398"/>
      <c r="BL26" s="398"/>
      <c r="BM26" s="398"/>
      <c r="BN26" s="398"/>
    </row>
    <row r="27" spans="1:66" ht="17.25" customHeight="1">
      <c r="A27" s="504" t="s">
        <v>175</v>
      </c>
      <c r="B27" s="504"/>
      <c r="C27" s="504"/>
      <c r="D27" s="504"/>
      <c r="E27" s="504"/>
      <c r="F27" s="504"/>
      <c r="G27" s="504"/>
      <c r="H27" s="504"/>
      <c r="I27" s="504"/>
      <c r="J27" s="504"/>
      <c r="K27" s="504"/>
      <c r="L27" s="504"/>
      <c r="M27" s="504"/>
      <c r="N27" s="504"/>
      <c r="O27" s="504"/>
      <c r="P27" s="504"/>
      <c r="Q27" s="504"/>
      <c r="R27" s="504"/>
      <c r="S27" s="504"/>
      <c r="T27" s="504"/>
      <c r="U27" s="543"/>
      <c r="V27" s="546"/>
      <c r="W27" s="435"/>
      <c r="X27" s="435"/>
      <c r="Y27" s="435"/>
      <c r="Z27" s="435"/>
      <c r="AA27" s="435"/>
      <c r="AB27" s="435"/>
      <c r="AC27" s="435"/>
      <c r="AD27" s="435"/>
      <c r="AE27" s="398"/>
      <c r="AF27" s="398"/>
      <c r="AG27" s="398"/>
      <c r="AH27" s="444"/>
      <c r="AI27" s="398"/>
      <c r="AJ27" s="398"/>
      <c r="AK27" s="398"/>
      <c r="AL27" s="398"/>
      <c r="AM27" s="398"/>
      <c r="AN27" s="398"/>
      <c r="AO27" s="398"/>
      <c r="AP27" s="398"/>
      <c r="AQ27" s="398"/>
      <c r="AR27" s="398"/>
      <c r="AS27" s="398"/>
      <c r="AT27" s="398"/>
      <c r="AU27" s="398"/>
      <c r="AV27" s="398"/>
      <c r="AW27" s="398"/>
      <c r="AX27" s="398"/>
      <c r="AY27" s="398"/>
      <c r="AZ27" s="398"/>
      <c r="BA27" s="398"/>
      <c r="BB27" s="398"/>
      <c r="BC27" s="398"/>
      <c r="BD27" s="398"/>
      <c r="BE27" s="398"/>
      <c r="BF27" s="398"/>
      <c r="BG27" s="398"/>
      <c r="BH27" s="398"/>
      <c r="BI27" s="398"/>
      <c r="BJ27" s="398"/>
      <c r="BK27" s="398"/>
      <c r="BL27" s="398"/>
      <c r="BM27" s="398"/>
      <c r="BN27" s="398"/>
    </row>
    <row r="28" spans="1:66" ht="20.25" customHeight="1">
      <c r="A28" s="502"/>
      <c r="B28" s="502"/>
      <c r="C28" s="517" t="s">
        <v>183</v>
      </c>
      <c r="D28" s="517"/>
      <c r="E28" s="517"/>
      <c r="F28" s="503"/>
      <c r="G28" s="503"/>
      <c r="H28" s="503"/>
      <c r="I28" s="503"/>
      <c r="J28" s="532">
        <f>C22</f>
        <v>0</v>
      </c>
      <c r="K28" s="532"/>
      <c r="L28" s="532"/>
      <c r="M28" s="532"/>
      <c r="N28" s="532"/>
      <c r="O28" s="532"/>
      <c r="P28" s="532"/>
      <c r="Q28" s="532"/>
      <c r="R28" s="532"/>
      <c r="S28" s="532"/>
      <c r="T28" s="532"/>
      <c r="U28" s="413"/>
      <c r="V28" s="545"/>
      <c r="W28" s="435"/>
      <c r="X28" s="435"/>
      <c r="Y28" s="435"/>
      <c r="Z28" s="435"/>
      <c r="AA28" s="435"/>
      <c r="AB28" s="435"/>
      <c r="AC28" s="435"/>
      <c r="AD28" s="435"/>
      <c r="AE28" s="398"/>
      <c r="AF28" s="398"/>
      <c r="AG28" s="398"/>
      <c r="AH28" s="444"/>
      <c r="AI28" s="398"/>
      <c r="AJ28" s="398"/>
      <c r="AK28" s="398"/>
      <c r="AL28" s="398"/>
      <c r="AM28" s="398"/>
      <c r="AN28" s="398"/>
      <c r="AO28" s="398"/>
      <c r="AP28" s="398"/>
      <c r="AQ28" s="398"/>
      <c r="AR28" s="398"/>
      <c r="AS28" s="398"/>
      <c r="AT28" s="398"/>
      <c r="AU28" s="398"/>
      <c r="AV28" s="398"/>
      <c r="AW28" s="398"/>
      <c r="AX28" s="398"/>
      <c r="AY28" s="398"/>
      <c r="AZ28" s="398"/>
      <c r="BA28" s="398"/>
      <c r="BB28" s="398"/>
      <c r="BC28" s="398"/>
      <c r="BD28" s="398"/>
      <c r="BE28" s="398"/>
      <c r="BF28" s="398"/>
      <c r="BG28" s="398"/>
      <c r="BH28" s="398"/>
      <c r="BI28" s="398"/>
      <c r="BJ28" s="398"/>
      <c r="BK28" s="398"/>
      <c r="BL28" s="398"/>
      <c r="BM28" s="398"/>
      <c r="BN28" s="398"/>
    </row>
    <row r="29" spans="1:66" ht="18" customHeight="1">
      <c r="A29" s="500"/>
      <c r="B29" s="500"/>
      <c r="C29" s="509" t="s">
        <v>184</v>
      </c>
      <c r="D29" s="506"/>
      <c r="E29" s="506"/>
      <c r="F29" s="506"/>
      <c r="G29" s="506"/>
      <c r="H29" s="506"/>
      <c r="I29" s="506"/>
      <c r="J29" s="513">
        <f>'第１号様式　申請者情報シート'!D12</f>
        <v>0</v>
      </c>
      <c r="K29" s="513"/>
      <c r="L29" s="513"/>
      <c r="M29" s="513"/>
      <c r="N29" s="513"/>
      <c r="O29" s="513"/>
      <c r="P29" s="513"/>
      <c r="Q29" s="513"/>
      <c r="R29" s="513"/>
      <c r="S29" s="513"/>
      <c r="T29" s="513"/>
      <c r="U29" s="539"/>
      <c r="V29" s="545"/>
      <c r="W29" s="555"/>
      <c r="X29" s="435"/>
      <c r="Y29" s="435"/>
      <c r="Z29" s="435"/>
      <c r="AA29" s="435"/>
      <c r="AB29" s="435"/>
      <c r="AC29" s="435"/>
      <c r="AD29" s="435"/>
      <c r="AE29" s="398"/>
      <c r="AF29" s="398"/>
      <c r="AG29" s="398"/>
      <c r="AH29" s="444"/>
      <c r="AI29" s="398"/>
      <c r="AJ29" s="398"/>
      <c r="AK29" s="398"/>
      <c r="AL29" s="398"/>
      <c r="AM29" s="398"/>
      <c r="AN29" s="398"/>
      <c r="AO29" s="398"/>
      <c r="AP29" s="398"/>
      <c r="AQ29" s="398"/>
      <c r="AR29" s="398"/>
      <c r="AS29" s="398"/>
      <c r="AT29" s="398"/>
      <c r="AU29" s="398"/>
      <c r="AV29" s="398"/>
      <c r="AW29" s="398"/>
      <c r="AX29" s="398"/>
      <c r="AY29" s="398"/>
      <c r="AZ29" s="398"/>
      <c r="BA29" s="398"/>
      <c r="BB29" s="398"/>
      <c r="BC29" s="398"/>
      <c r="BD29" s="398"/>
      <c r="BE29" s="398"/>
      <c r="BF29" s="398"/>
      <c r="BG29" s="398"/>
      <c r="BH29" s="398"/>
      <c r="BI29" s="398"/>
      <c r="BJ29" s="398"/>
      <c r="BK29" s="398"/>
      <c r="BL29" s="398"/>
      <c r="BM29" s="398"/>
      <c r="BN29" s="398"/>
    </row>
    <row r="30" spans="1:66" ht="35.25" customHeight="1">
      <c r="A30" s="500"/>
      <c r="B30" s="500"/>
      <c r="C30" s="510" t="s">
        <v>185</v>
      </c>
      <c r="D30" s="506"/>
      <c r="E30" s="506"/>
      <c r="F30" s="506"/>
      <c r="G30" s="506"/>
      <c r="H30" s="506"/>
      <c r="I30" s="506"/>
      <c r="J30" s="513"/>
      <c r="K30" s="513"/>
      <c r="L30" s="513"/>
      <c r="M30" s="513"/>
      <c r="N30" s="513"/>
      <c r="O30" s="513"/>
      <c r="P30" s="513"/>
      <c r="Q30" s="513"/>
      <c r="R30" s="513"/>
      <c r="S30" s="513"/>
      <c r="T30" s="513"/>
      <c r="U30" s="398"/>
      <c r="V30" s="551" t="str">
        <f>IF(OR(J29=0,J29=""),"第１号様式　申請者情報シートに「申請者住所」を入力してください。","")</f>
        <v>第１号様式　申請者情報シートに「申請者住所」を入力してください。</v>
      </c>
      <c r="W30" s="551"/>
      <c r="X30" s="551"/>
      <c r="Y30" s="551"/>
      <c r="Z30" s="551"/>
      <c r="AA30" s="551"/>
      <c r="AB30" s="551"/>
      <c r="AC30" s="551"/>
      <c r="AD30" s="551"/>
      <c r="AE30" s="551"/>
      <c r="AF30" s="551"/>
      <c r="AG30" s="551"/>
      <c r="AH30" s="551"/>
      <c r="AI30" s="551"/>
      <c r="AJ30" s="551"/>
      <c r="AK30" s="551"/>
      <c r="AL30" s="551"/>
      <c r="AM30" s="551"/>
      <c r="AN30" s="551"/>
      <c r="AO30" s="551"/>
      <c r="AP30" s="551"/>
      <c r="AQ30" s="551"/>
      <c r="AR30" s="551"/>
      <c r="AS30" s="398"/>
      <c r="AT30" s="398"/>
      <c r="AU30" s="398"/>
      <c r="AV30" s="398"/>
      <c r="AW30" s="398"/>
      <c r="AX30" s="398"/>
      <c r="AY30" s="398"/>
      <c r="AZ30" s="398"/>
      <c r="BA30" s="398"/>
      <c r="BB30" s="398"/>
      <c r="BC30" s="398"/>
      <c r="BD30" s="398"/>
      <c r="BE30" s="398"/>
      <c r="BF30" s="398"/>
      <c r="BG30" s="398"/>
      <c r="BH30" s="398"/>
      <c r="BI30" s="398"/>
      <c r="BJ30" s="398"/>
      <c r="BK30" s="398"/>
      <c r="BL30" s="398"/>
      <c r="BM30" s="398"/>
      <c r="BN30" s="398"/>
    </row>
    <row r="31" spans="1:66" ht="18" customHeight="1">
      <c r="A31" s="500"/>
      <c r="B31" s="500"/>
      <c r="C31" s="509" t="s">
        <v>186</v>
      </c>
      <c r="D31" s="509"/>
      <c r="E31" s="509"/>
      <c r="F31" s="509"/>
      <c r="G31" s="509"/>
      <c r="H31" s="509"/>
      <c r="I31" s="509"/>
      <c r="J31" s="513">
        <f>'第１号様式　申請者情報シート'!D10</f>
        <v>0</v>
      </c>
      <c r="K31" s="513"/>
      <c r="L31" s="513"/>
      <c r="M31" s="513"/>
      <c r="N31" s="513"/>
      <c r="O31" s="513"/>
      <c r="P31" s="513"/>
      <c r="Q31" s="513"/>
      <c r="R31" s="513"/>
      <c r="S31" s="513"/>
      <c r="T31" s="513"/>
      <c r="U31" s="539"/>
      <c r="V31" s="552" t="str">
        <f>IF(OR(J31=0,J31=""),"第１号様式　申請者情報シートに「会社名」を入力してください。","")</f>
        <v>第１号様式　申請者情報シートに「会社名」を入力してください。</v>
      </c>
      <c r="W31" s="552"/>
      <c r="X31" s="552"/>
      <c r="Y31" s="552"/>
      <c r="Z31" s="552"/>
      <c r="AA31" s="552"/>
      <c r="AB31" s="552"/>
      <c r="AC31" s="552"/>
      <c r="AD31" s="552"/>
      <c r="AE31" s="552"/>
      <c r="AF31" s="552"/>
      <c r="AG31" s="552"/>
      <c r="AH31" s="552"/>
      <c r="AI31" s="552"/>
      <c r="AJ31" s="552"/>
      <c r="AK31" s="552"/>
      <c r="AL31" s="552"/>
      <c r="AM31" s="552"/>
      <c r="AN31" s="552"/>
      <c r="AO31" s="552"/>
      <c r="AP31" s="552"/>
      <c r="AQ31" s="552"/>
      <c r="AR31" s="552"/>
      <c r="AS31" s="398"/>
      <c r="AT31" s="398"/>
      <c r="AU31" s="398"/>
      <c r="AV31" s="398"/>
      <c r="AW31" s="398"/>
      <c r="AX31" s="398"/>
      <c r="AY31" s="398"/>
      <c r="AZ31" s="398"/>
      <c r="BA31" s="398"/>
      <c r="BB31" s="398"/>
      <c r="BC31" s="398"/>
      <c r="BD31" s="398"/>
      <c r="BE31" s="398"/>
      <c r="BF31" s="398"/>
      <c r="BG31" s="398"/>
      <c r="BH31" s="398"/>
      <c r="BI31" s="398"/>
      <c r="BJ31" s="398"/>
      <c r="BK31" s="398"/>
      <c r="BL31" s="398"/>
      <c r="BM31" s="398"/>
      <c r="BN31" s="398"/>
    </row>
    <row r="32" spans="1:66" ht="22.5" customHeight="1">
      <c r="A32" s="500"/>
      <c r="B32" s="500"/>
      <c r="C32" s="510" t="s">
        <v>39</v>
      </c>
      <c r="D32" s="506"/>
      <c r="E32" s="506"/>
      <c r="F32" s="506"/>
      <c r="G32" s="506"/>
      <c r="H32" s="506"/>
      <c r="I32" s="506"/>
      <c r="J32" s="513"/>
      <c r="K32" s="513"/>
      <c r="L32" s="513"/>
      <c r="M32" s="513"/>
      <c r="N32" s="513"/>
      <c r="O32" s="513"/>
      <c r="P32" s="513"/>
      <c r="Q32" s="513"/>
      <c r="R32" s="513"/>
      <c r="S32" s="513"/>
      <c r="T32" s="513"/>
      <c r="U32" s="539"/>
      <c r="V32" s="552"/>
      <c r="W32" s="552"/>
      <c r="X32" s="552"/>
      <c r="Y32" s="552"/>
      <c r="Z32" s="552"/>
      <c r="AA32" s="552"/>
      <c r="AB32" s="552"/>
      <c r="AC32" s="552"/>
      <c r="AD32" s="552"/>
      <c r="AE32" s="552"/>
      <c r="AF32" s="552"/>
      <c r="AG32" s="552"/>
      <c r="AH32" s="552"/>
      <c r="AI32" s="552"/>
      <c r="AJ32" s="552"/>
      <c r="AK32" s="552"/>
      <c r="AL32" s="552"/>
      <c r="AM32" s="552"/>
      <c r="AN32" s="552"/>
      <c r="AO32" s="552"/>
      <c r="AP32" s="552"/>
      <c r="AQ32" s="552"/>
      <c r="AR32" s="552"/>
      <c r="AS32" s="398"/>
      <c r="AT32" s="398"/>
      <c r="AU32" s="398"/>
      <c r="AV32" s="398"/>
      <c r="AW32" s="398"/>
      <c r="AX32" s="398"/>
      <c r="AY32" s="398"/>
      <c r="AZ32" s="398"/>
      <c r="BA32" s="398"/>
      <c r="BB32" s="398"/>
      <c r="BC32" s="398"/>
      <c r="BD32" s="398"/>
      <c r="BE32" s="398"/>
      <c r="BF32" s="398"/>
      <c r="BG32" s="398"/>
      <c r="BH32" s="398"/>
      <c r="BI32" s="398"/>
      <c r="BJ32" s="398"/>
      <c r="BK32" s="398"/>
      <c r="BL32" s="398"/>
      <c r="BM32" s="398"/>
      <c r="BN32" s="398"/>
    </row>
    <row r="33" spans="1:66" ht="23.25" customHeight="1">
      <c r="A33" s="499"/>
      <c r="B33" s="499"/>
      <c r="C33" s="509" t="s">
        <v>188</v>
      </c>
      <c r="D33" s="506"/>
      <c r="E33" s="506"/>
      <c r="F33" s="506"/>
      <c r="G33" s="506"/>
      <c r="H33" s="526"/>
      <c r="I33" s="526"/>
      <c r="J33" s="513">
        <f>'第１号様式　申請者情報シート'!D11</f>
        <v>0</v>
      </c>
      <c r="K33" s="513"/>
      <c r="L33" s="513"/>
      <c r="M33" s="513"/>
      <c r="N33" s="513"/>
      <c r="O33" s="513"/>
      <c r="P33" s="513"/>
      <c r="Q33" s="513"/>
      <c r="R33" s="513"/>
      <c r="S33" s="513"/>
      <c r="T33" s="513"/>
      <c r="U33" s="539"/>
      <c r="V33" s="552" t="str">
        <f>IF(OR(J33=0,J33=""),"第１号様式　申請者情報シートに「代表者名」を入力してください。","")</f>
        <v>第１号様式　申請者情報シートに「代表者名」を入力してください。</v>
      </c>
      <c r="W33" s="552"/>
      <c r="X33" s="552"/>
      <c r="Y33" s="552"/>
      <c r="Z33" s="552"/>
      <c r="AA33" s="552"/>
      <c r="AB33" s="552"/>
      <c r="AC33" s="552"/>
      <c r="AD33" s="552"/>
      <c r="AE33" s="552"/>
      <c r="AF33" s="552"/>
      <c r="AG33" s="552"/>
      <c r="AH33" s="552"/>
      <c r="AI33" s="552"/>
      <c r="AJ33" s="552"/>
      <c r="AK33" s="552"/>
      <c r="AL33" s="552"/>
      <c r="AM33" s="552"/>
      <c r="AN33" s="552"/>
      <c r="AO33" s="552"/>
      <c r="AP33" s="552"/>
      <c r="AQ33" s="552"/>
      <c r="AR33" s="552"/>
      <c r="AS33" s="398"/>
      <c r="AT33" s="398"/>
      <c r="AU33" s="398"/>
      <c r="AV33" s="398"/>
      <c r="AW33" s="398"/>
      <c r="AX33" s="398"/>
      <c r="AY33" s="398"/>
      <c r="AZ33" s="398"/>
      <c r="BA33" s="398"/>
      <c r="BB33" s="398"/>
      <c r="BC33" s="398"/>
      <c r="BD33" s="398"/>
      <c r="BE33" s="398"/>
      <c r="BF33" s="398"/>
      <c r="BG33" s="398"/>
      <c r="BH33" s="398"/>
      <c r="BI33" s="398"/>
      <c r="BJ33" s="398"/>
      <c r="BK33" s="398"/>
      <c r="BL33" s="398"/>
      <c r="BM33" s="398"/>
      <c r="BN33" s="398"/>
    </row>
    <row r="34" spans="1:66" ht="21.75" customHeight="1">
      <c r="A34" s="499"/>
      <c r="B34" s="499"/>
      <c r="C34" s="457" t="s">
        <v>189</v>
      </c>
      <c r="D34" s="506"/>
      <c r="E34" s="506"/>
      <c r="F34" s="506"/>
      <c r="G34" s="506"/>
      <c r="H34" s="526"/>
      <c r="I34" s="526"/>
      <c r="J34" s="513"/>
      <c r="K34" s="513"/>
      <c r="L34" s="513"/>
      <c r="M34" s="513"/>
      <c r="N34" s="513"/>
      <c r="O34" s="513"/>
      <c r="P34" s="513"/>
      <c r="Q34" s="513"/>
      <c r="R34" s="513"/>
      <c r="S34" s="513"/>
      <c r="T34" s="513"/>
      <c r="U34" s="539"/>
      <c r="V34" s="552"/>
      <c r="W34" s="552"/>
      <c r="X34" s="552"/>
      <c r="Y34" s="552"/>
      <c r="Z34" s="552"/>
      <c r="AA34" s="552"/>
      <c r="AB34" s="552"/>
      <c r="AC34" s="552"/>
      <c r="AD34" s="552"/>
      <c r="AE34" s="552"/>
      <c r="AF34" s="552"/>
      <c r="AG34" s="552"/>
      <c r="AH34" s="552"/>
      <c r="AI34" s="552"/>
      <c r="AJ34" s="552"/>
      <c r="AK34" s="552"/>
      <c r="AL34" s="552"/>
      <c r="AM34" s="552"/>
      <c r="AN34" s="552"/>
      <c r="AO34" s="552"/>
      <c r="AP34" s="552"/>
      <c r="AQ34" s="552"/>
      <c r="AR34" s="552"/>
      <c r="AS34" s="398"/>
      <c r="AT34" s="398"/>
      <c r="AU34" s="398"/>
      <c r="AV34" s="398"/>
      <c r="AW34" s="398"/>
      <c r="AX34" s="398"/>
      <c r="AY34" s="398"/>
      <c r="AZ34" s="398"/>
      <c r="BA34" s="398"/>
      <c r="BB34" s="398"/>
      <c r="BC34" s="398"/>
      <c r="BD34" s="398"/>
      <c r="BE34" s="398"/>
      <c r="BF34" s="398"/>
      <c r="BG34" s="398"/>
      <c r="BH34" s="398"/>
      <c r="BI34" s="398"/>
      <c r="BJ34" s="398"/>
      <c r="BK34" s="398"/>
      <c r="BL34" s="398"/>
      <c r="BM34" s="398"/>
      <c r="BN34" s="398"/>
    </row>
    <row r="35" spans="1:66" ht="6" customHeight="1">
      <c r="A35" s="499"/>
      <c r="B35" s="499"/>
      <c r="C35" s="506"/>
      <c r="D35" s="506"/>
      <c r="E35" s="506"/>
      <c r="F35" s="506"/>
      <c r="G35" s="506"/>
      <c r="H35" s="526"/>
      <c r="I35" s="526"/>
      <c r="J35" s="513"/>
      <c r="K35" s="513"/>
      <c r="L35" s="513"/>
      <c r="M35" s="513"/>
      <c r="N35" s="513"/>
      <c r="O35" s="513"/>
      <c r="P35" s="513"/>
      <c r="Q35" s="513"/>
      <c r="R35" s="513"/>
      <c r="S35" s="513"/>
      <c r="T35" s="513"/>
      <c r="U35" s="539"/>
      <c r="V35" s="545"/>
      <c r="W35" s="555"/>
      <c r="X35" s="435"/>
      <c r="Y35" s="435"/>
      <c r="Z35" s="435"/>
      <c r="AA35" s="435"/>
      <c r="AB35" s="435"/>
      <c r="AC35" s="435"/>
      <c r="AD35" s="398"/>
      <c r="AE35" s="398"/>
      <c r="AF35" s="398"/>
      <c r="AG35" s="398"/>
      <c r="AH35" s="444"/>
      <c r="AI35" s="398"/>
      <c r="AJ35" s="398"/>
      <c r="AK35" s="398"/>
      <c r="AL35" s="398"/>
      <c r="AM35" s="398"/>
      <c r="AN35" s="398"/>
      <c r="AO35" s="398"/>
      <c r="AP35" s="398"/>
      <c r="AQ35" s="398"/>
      <c r="AR35" s="398"/>
      <c r="AS35" s="398"/>
      <c r="AT35" s="398"/>
      <c r="AU35" s="398"/>
      <c r="AV35" s="398"/>
      <c r="AW35" s="398"/>
      <c r="AX35" s="398"/>
      <c r="AY35" s="398"/>
      <c r="AZ35" s="398"/>
      <c r="BA35" s="398"/>
      <c r="BB35" s="398"/>
      <c r="BC35" s="398"/>
      <c r="BD35" s="398"/>
      <c r="BE35" s="398"/>
      <c r="BF35" s="398"/>
      <c r="BG35" s="398"/>
      <c r="BH35" s="398"/>
      <c r="BI35" s="398"/>
      <c r="BJ35" s="398"/>
      <c r="BK35" s="398"/>
      <c r="BL35" s="398"/>
      <c r="BM35" s="398"/>
      <c r="BN35" s="398"/>
    </row>
    <row r="36" spans="1:66" ht="22.5" customHeight="1">
      <c r="A36" s="505"/>
      <c r="B36" s="502"/>
      <c r="C36" s="518" t="s">
        <v>190</v>
      </c>
      <c r="D36" s="517"/>
      <c r="E36" s="517"/>
      <c r="F36" s="387"/>
      <c r="G36" s="517"/>
      <c r="H36" s="517"/>
      <c r="I36" s="503"/>
      <c r="J36" s="387"/>
      <c r="K36" s="499"/>
      <c r="L36" s="499"/>
      <c r="M36" s="499"/>
      <c r="N36" s="499"/>
      <c r="O36" s="499"/>
      <c r="P36" s="499"/>
      <c r="Q36" s="499"/>
      <c r="R36" s="499"/>
      <c r="S36" s="499"/>
      <c r="T36" s="499"/>
      <c r="U36" s="435"/>
      <c r="V36" s="546"/>
      <c r="W36" s="435"/>
      <c r="X36" s="435"/>
      <c r="Y36" s="435"/>
      <c r="Z36" s="435"/>
      <c r="AA36" s="435"/>
      <c r="AB36" s="435"/>
      <c r="AC36" s="435"/>
      <c r="AD36" s="435"/>
      <c r="AE36" s="398"/>
      <c r="AF36" s="398"/>
      <c r="AG36" s="398"/>
      <c r="AH36" s="445"/>
      <c r="AI36" s="398"/>
      <c r="AJ36" s="398"/>
      <c r="AK36" s="398"/>
      <c r="AL36" s="398"/>
      <c r="AM36" s="398"/>
      <c r="AN36" s="398"/>
      <c r="AO36" s="398"/>
      <c r="AP36" s="398"/>
      <c r="AQ36" s="398"/>
      <c r="AR36" s="398"/>
      <c r="AS36" s="398"/>
      <c r="AT36" s="398"/>
      <c r="AU36" s="398"/>
      <c r="AV36" s="398"/>
      <c r="AW36" s="398"/>
      <c r="AX36" s="398"/>
      <c r="AY36" s="398"/>
      <c r="AZ36" s="398"/>
      <c r="BA36" s="398"/>
      <c r="BB36" s="398"/>
      <c r="BC36" s="398"/>
      <c r="BD36" s="398"/>
      <c r="BE36" s="398"/>
      <c r="BF36" s="398"/>
      <c r="BG36" s="398"/>
      <c r="BH36" s="398"/>
      <c r="BI36" s="398"/>
      <c r="BJ36" s="398"/>
      <c r="BK36" s="398"/>
      <c r="BL36" s="398"/>
      <c r="BM36" s="398"/>
      <c r="BN36" s="398"/>
    </row>
    <row r="37" spans="1:66" ht="22.5" customHeight="1">
      <c r="A37" s="505"/>
      <c r="B37" s="502"/>
      <c r="C37" s="519" t="s">
        <v>191</v>
      </c>
      <c r="D37" s="519"/>
      <c r="E37" s="519"/>
      <c r="F37" s="517"/>
      <c r="G37" s="517"/>
      <c r="H37" s="517"/>
      <c r="I37" s="503"/>
      <c r="J37" s="518"/>
      <c r="K37" s="499"/>
      <c r="L37" s="499"/>
      <c r="M37" s="499"/>
      <c r="N37" s="499"/>
      <c r="O37" s="499"/>
      <c r="P37" s="499"/>
      <c r="Q37" s="499"/>
      <c r="R37" s="499"/>
      <c r="S37" s="499"/>
      <c r="T37" s="499"/>
      <c r="U37" s="435"/>
      <c r="V37" s="546"/>
      <c r="W37" s="435"/>
      <c r="X37" s="435"/>
      <c r="Y37" s="435"/>
      <c r="Z37" s="435"/>
      <c r="AA37" s="435"/>
      <c r="AB37" s="435"/>
      <c r="AC37" s="435"/>
      <c r="AD37" s="435"/>
      <c r="AE37" s="398"/>
      <c r="AF37" s="398"/>
      <c r="AG37" s="398"/>
      <c r="AH37" s="445"/>
      <c r="AI37" s="398"/>
      <c r="AJ37" s="398"/>
      <c r="AK37" s="398"/>
      <c r="AL37" s="398"/>
      <c r="AM37" s="398"/>
      <c r="AN37" s="398"/>
      <c r="AO37" s="398"/>
      <c r="AP37" s="398"/>
      <c r="AQ37" s="398"/>
      <c r="AR37" s="398"/>
      <c r="AS37" s="398"/>
      <c r="AT37" s="398"/>
      <c r="AU37" s="398"/>
      <c r="AV37" s="398"/>
      <c r="AW37" s="398"/>
      <c r="AX37" s="398"/>
      <c r="AY37" s="398"/>
      <c r="AZ37" s="398"/>
      <c r="BA37" s="398"/>
      <c r="BB37" s="398"/>
      <c r="BC37" s="398"/>
      <c r="BD37" s="398"/>
      <c r="BE37" s="398"/>
      <c r="BF37" s="398"/>
      <c r="BG37" s="398"/>
      <c r="BH37" s="398"/>
      <c r="BI37" s="398"/>
      <c r="BJ37" s="398"/>
      <c r="BK37" s="398"/>
      <c r="BL37" s="398"/>
      <c r="BM37" s="398"/>
      <c r="BN37" s="398"/>
    </row>
    <row r="38" spans="1:66" ht="22.5" customHeight="1">
      <c r="A38" s="505"/>
      <c r="B38" s="502"/>
      <c r="C38" s="517"/>
      <c r="D38" s="517"/>
      <c r="E38" s="517"/>
      <c r="F38" s="517"/>
      <c r="G38" s="517"/>
      <c r="H38" s="517"/>
      <c r="I38" s="503"/>
      <c r="J38" s="518"/>
      <c r="K38" s="499"/>
      <c r="L38" s="499"/>
      <c r="M38" s="499"/>
      <c r="N38" s="499"/>
      <c r="O38" s="499"/>
      <c r="P38" s="499"/>
      <c r="Q38" s="499"/>
      <c r="R38" s="499"/>
      <c r="S38" s="499"/>
      <c r="T38" s="499"/>
      <c r="U38" s="435"/>
      <c r="V38" s="546"/>
      <c r="W38" s="435"/>
      <c r="X38" s="435"/>
      <c r="Y38" s="435"/>
      <c r="Z38" s="435"/>
      <c r="AA38" s="435"/>
      <c r="AB38" s="435"/>
      <c r="AC38" s="435"/>
      <c r="AD38" s="435"/>
      <c r="AE38" s="398"/>
      <c r="AF38" s="398"/>
      <c r="AG38" s="398"/>
      <c r="AH38" s="445"/>
      <c r="AI38" s="398"/>
      <c r="AJ38" s="398"/>
      <c r="AK38" s="398"/>
      <c r="AL38" s="398"/>
      <c r="AM38" s="398"/>
      <c r="AN38" s="398"/>
      <c r="AO38" s="398"/>
      <c r="AP38" s="398"/>
      <c r="AQ38" s="398"/>
      <c r="AR38" s="398"/>
      <c r="AS38" s="398"/>
      <c r="AT38" s="398"/>
      <c r="AU38" s="398"/>
      <c r="AV38" s="398"/>
      <c r="AW38" s="398"/>
      <c r="AX38" s="398"/>
      <c r="AY38" s="398"/>
      <c r="AZ38" s="398"/>
      <c r="BA38" s="398"/>
      <c r="BB38" s="398"/>
      <c r="BC38" s="398"/>
      <c r="BD38" s="398"/>
      <c r="BE38" s="398"/>
      <c r="BF38" s="398"/>
      <c r="BG38" s="398"/>
      <c r="BH38" s="398"/>
      <c r="BI38" s="398"/>
      <c r="BJ38" s="398"/>
      <c r="BK38" s="398"/>
      <c r="BL38" s="398"/>
      <c r="BM38" s="398"/>
      <c r="BN38" s="398"/>
    </row>
    <row r="39" spans="1:66" ht="22.5" customHeight="1">
      <c r="A39" s="505"/>
      <c r="B39" s="502"/>
      <c r="C39" s="517"/>
      <c r="D39" s="517"/>
      <c r="E39" s="517"/>
      <c r="F39" s="517"/>
      <c r="G39" s="517"/>
      <c r="H39" s="517"/>
      <c r="I39" s="503"/>
      <c r="J39" s="518"/>
      <c r="K39" s="499"/>
      <c r="L39" s="499"/>
      <c r="M39" s="499"/>
      <c r="N39" s="499"/>
      <c r="O39" s="499"/>
      <c r="P39" s="499"/>
      <c r="Q39" s="499"/>
      <c r="R39" s="499"/>
      <c r="S39" s="499"/>
      <c r="T39" s="499"/>
      <c r="U39" s="435"/>
      <c r="V39" s="546"/>
      <c r="W39" s="435"/>
      <c r="X39" s="435"/>
      <c r="Y39" s="435"/>
      <c r="Z39" s="435"/>
      <c r="AA39" s="435"/>
      <c r="AB39" s="435"/>
      <c r="AC39" s="435"/>
      <c r="AD39" s="435"/>
      <c r="AE39" s="398"/>
      <c r="AF39" s="398"/>
      <c r="AG39" s="398"/>
      <c r="AH39" s="445"/>
      <c r="AI39" s="398"/>
      <c r="AJ39" s="398"/>
      <c r="AK39" s="398"/>
      <c r="AL39" s="398"/>
      <c r="AM39" s="398"/>
      <c r="AN39" s="398"/>
      <c r="AO39" s="398"/>
      <c r="AP39" s="398"/>
      <c r="AQ39" s="398"/>
      <c r="AR39" s="398"/>
      <c r="AS39" s="398"/>
      <c r="AT39" s="398"/>
      <c r="AU39" s="398"/>
      <c r="AV39" s="398"/>
      <c r="AW39" s="398"/>
      <c r="AX39" s="398"/>
      <c r="AY39" s="398"/>
      <c r="AZ39" s="398"/>
      <c r="BA39" s="398"/>
      <c r="BB39" s="398"/>
      <c r="BC39" s="398"/>
      <c r="BD39" s="398"/>
      <c r="BE39" s="398"/>
      <c r="BF39" s="398"/>
      <c r="BG39" s="398"/>
      <c r="BH39" s="398"/>
      <c r="BI39" s="398"/>
      <c r="BJ39" s="398"/>
      <c r="BK39" s="398"/>
      <c r="BL39" s="398"/>
      <c r="BM39" s="398"/>
      <c r="BN39" s="398"/>
    </row>
    <row r="40" spans="1:66" ht="22.5" customHeight="1">
      <c r="A40" s="505"/>
      <c r="B40" s="500" t="s">
        <v>176</v>
      </c>
      <c r="C40" s="500"/>
      <c r="D40" s="500"/>
      <c r="E40" s="500"/>
      <c r="F40" s="500"/>
      <c r="G40" s="500"/>
      <c r="H40" s="500"/>
      <c r="I40" s="500"/>
      <c r="J40" s="503"/>
      <c r="K40" s="503"/>
      <c r="L40" s="503"/>
      <c r="M40" s="503"/>
      <c r="N40" s="503"/>
      <c r="O40" s="503"/>
      <c r="P40" s="503"/>
      <c r="Q40" s="503"/>
      <c r="R40" s="503"/>
      <c r="S40" s="503"/>
      <c r="T40" s="503"/>
      <c r="U40" s="435"/>
      <c r="V40" s="546"/>
      <c r="W40" s="435"/>
      <c r="X40" s="435"/>
      <c r="Y40" s="435"/>
      <c r="Z40" s="435"/>
      <c r="AA40" s="435"/>
      <c r="AB40" s="435"/>
      <c r="AC40" s="435"/>
      <c r="AD40" s="435"/>
      <c r="AE40" s="398"/>
      <c r="AF40" s="398"/>
      <c r="AG40" s="398"/>
      <c r="AH40" s="445"/>
      <c r="AI40" s="398"/>
      <c r="AJ40" s="398"/>
      <c r="AK40" s="398"/>
      <c r="AL40" s="398"/>
      <c r="AM40" s="398"/>
      <c r="AN40" s="398"/>
      <c r="AO40" s="398"/>
      <c r="AP40" s="398"/>
      <c r="AQ40" s="398"/>
      <c r="AR40" s="398"/>
      <c r="AS40" s="398"/>
      <c r="AT40" s="398"/>
      <c r="AU40" s="398"/>
      <c r="AV40" s="398"/>
      <c r="AW40" s="398"/>
      <c r="AX40" s="398"/>
      <c r="AY40" s="398"/>
      <c r="AZ40" s="398"/>
      <c r="BA40" s="398"/>
      <c r="BB40" s="398"/>
      <c r="BC40" s="398"/>
      <c r="BD40" s="398"/>
      <c r="BE40" s="398"/>
      <c r="BF40" s="398"/>
      <c r="BG40" s="398"/>
      <c r="BH40" s="398"/>
      <c r="BI40" s="398"/>
      <c r="BJ40" s="398"/>
      <c r="BK40" s="398"/>
      <c r="BL40" s="398"/>
      <c r="BM40" s="398"/>
      <c r="BN40" s="398"/>
    </row>
    <row r="41" spans="1:66" ht="20.25" customHeight="1">
      <c r="A41" s="502"/>
      <c r="B41" s="502"/>
      <c r="C41" s="517" t="s">
        <v>183</v>
      </c>
      <c r="D41" s="517"/>
      <c r="E41" s="517"/>
      <c r="F41" s="503"/>
      <c r="G41" s="503"/>
      <c r="H41" s="503"/>
      <c r="I41" s="503"/>
      <c r="J41" s="532">
        <f>C22</f>
        <v>0</v>
      </c>
      <c r="K41" s="532"/>
      <c r="L41" s="532"/>
      <c r="M41" s="532"/>
      <c r="N41" s="532"/>
      <c r="O41" s="532"/>
      <c r="P41" s="532"/>
      <c r="Q41" s="532"/>
      <c r="R41" s="532"/>
      <c r="S41" s="532"/>
      <c r="T41" s="532"/>
      <c r="U41" s="413"/>
      <c r="V41" s="545"/>
      <c r="W41" s="435"/>
      <c r="X41" s="435"/>
      <c r="Y41" s="435"/>
      <c r="Z41" s="435"/>
      <c r="AA41" s="435"/>
      <c r="AB41" s="435"/>
      <c r="AC41" s="435"/>
      <c r="AD41" s="435"/>
      <c r="AE41" s="398"/>
      <c r="AF41" s="398"/>
      <c r="AG41" s="398"/>
      <c r="AH41" s="444"/>
      <c r="AI41" s="398"/>
      <c r="AJ41" s="398"/>
      <c r="AK41" s="398"/>
      <c r="AL41" s="398"/>
      <c r="AM41" s="398"/>
      <c r="AN41" s="398"/>
      <c r="AO41" s="398"/>
      <c r="AP41" s="398"/>
      <c r="AQ41" s="398"/>
      <c r="AR41" s="398"/>
      <c r="AS41" s="398"/>
      <c r="AT41" s="398"/>
      <c r="AU41" s="398"/>
      <c r="AV41" s="398"/>
      <c r="AW41" s="398"/>
      <c r="AX41" s="398"/>
      <c r="AY41" s="398"/>
      <c r="AZ41" s="398"/>
      <c r="BA41" s="398"/>
      <c r="BB41" s="398"/>
      <c r="BC41" s="398"/>
      <c r="BD41" s="398"/>
      <c r="BE41" s="398"/>
      <c r="BF41" s="398"/>
      <c r="BG41" s="398"/>
      <c r="BH41" s="398"/>
      <c r="BI41" s="398"/>
      <c r="BJ41" s="398"/>
      <c r="BK41" s="398"/>
      <c r="BL41" s="398"/>
      <c r="BM41" s="398"/>
      <c r="BN41" s="398"/>
    </row>
    <row r="42" spans="1:66" ht="20.25" customHeight="1">
      <c r="A42" s="500"/>
      <c r="B42" s="500"/>
      <c r="C42" s="509" t="s">
        <v>179</v>
      </c>
      <c r="D42" s="506"/>
      <c r="E42" s="506"/>
      <c r="F42" s="506"/>
      <c r="G42" s="506"/>
      <c r="H42" s="506"/>
      <c r="I42" s="506"/>
      <c r="J42" s="513" t="str">
        <f>J12&amp;""</f>
        <v/>
      </c>
      <c r="K42" s="513"/>
      <c r="L42" s="513"/>
      <c r="M42" s="513"/>
      <c r="N42" s="513"/>
      <c r="O42" s="513"/>
      <c r="P42" s="513"/>
      <c r="Q42" s="513"/>
      <c r="R42" s="513"/>
      <c r="S42" s="513"/>
      <c r="T42" s="513"/>
      <c r="U42" s="539"/>
      <c r="V42" s="545"/>
      <c r="W42" s="555"/>
      <c r="X42" s="435"/>
      <c r="Y42" s="435"/>
      <c r="Z42" s="435"/>
      <c r="AA42" s="435"/>
      <c r="AB42" s="435"/>
      <c r="AC42" s="435"/>
      <c r="AD42" s="435"/>
      <c r="AE42" s="398"/>
      <c r="AF42" s="398"/>
      <c r="AG42" s="398"/>
      <c r="AH42" s="444"/>
      <c r="AI42" s="398"/>
      <c r="AJ42" s="398"/>
      <c r="AK42" s="398"/>
      <c r="AL42" s="398"/>
      <c r="AM42" s="398"/>
      <c r="AN42" s="398"/>
      <c r="AO42" s="398"/>
      <c r="AP42" s="398"/>
      <c r="AQ42" s="398"/>
      <c r="AR42" s="398"/>
      <c r="AS42" s="398"/>
      <c r="AT42" s="398"/>
      <c r="AU42" s="398"/>
      <c r="AV42" s="398"/>
      <c r="AW42" s="398"/>
      <c r="AX42" s="398"/>
      <c r="AY42" s="398"/>
      <c r="AZ42" s="398"/>
      <c r="BA42" s="398"/>
      <c r="BB42" s="398"/>
      <c r="BC42" s="398"/>
      <c r="BD42" s="398"/>
      <c r="BE42" s="398"/>
      <c r="BF42" s="398"/>
      <c r="BG42" s="398"/>
      <c r="BH42" s="398"/>
      <c r="BI42" s="398"/>
      <c r="BJ42" s="398"/>
      <c r="BK42" s="398"/>
      <c r="BL42" s="398"/>
      <c r="BM42" s="398"/>
      <c r="BN42" s="398"/>
    </row>
    <row r="43" spans="1:66" ht="20.25" customHeight="1">
      <c r="A43" s="500"/>
      <c r="B43" s="500"/>
      <c r="C43" s="510" t="s">
        <v>194</v>
      </c>
      <c r="D43" s="506"/>
      <c r="E43" s="506"/>
      <c r="F43" s="506"/>
      <c r="G43" s="506"/>
      <c r="H43" s="506"/>
      <c r="I43" s="506"/>
      <c r="J43" s="513"/>
      <c r="K43" s="513"/>
      <c r="L43" s="513"/>
      <c r="M43" s="513"/>
      <c r="N43" s="513"/>
      <c r="O43" s="513"/>
      <c r="P43" s="513"/>
      <c r="Q43" s="513"/>
      <c r="R43" s="513"/>
      <c r="S43" s="513"/>
      <c r="T43" s="513"/>
      <c r="U43" s="539"/>
      <c r="V43" s="552" t="str">
        <f>IF(J42="","「代理人の住所」を入力してください。","")</f>
        <v>「代理人の住所」を入力してください。</v>
      </c>
      <c r="W43" s="552"/>
      <c r="X43" s="552"/>
      <c r="Y43" s="552"/>
      <c r="Z43" s="552"/>
      <c r="AA43" s="552"/>
      <c r="AB43" s="552"/>
      <c r="AC43" s="552"/>
      <c r="AD43" s="552"/>
      <c r="AE43" s="552"/>
      <c r="AF43" s="552"/>
      <c r="AG43" s="552"/>
      <c r="AH43" s="552"/>
      <c r="AI43" s="552"/>
      <c r="AJ43" s="552"/>
      <c r="AK43" s="552"/>
      <c r="AL43" s="552"/>
      <c r="AM43" s="552"/>
      <c r="AN43" s="552"/>
      <c r="AO43" s="552"/>
      <c r="AP43" s="552"/>
      <c r="AQ43" s="552"/>
      <c r="AR43" s="552"/>
      <c r="AS43" s="552"/>
      <c r="AT43" s="552"/>
      <c r="AU43" s="552"/>
      <c r="AV43" s="552"/>
      <c r="AW43" s="552"/>
      <c r="AX43" s="398"/>
      <c r="AY43" s="398"/>
      <c r="AZ43" s="398"/>
      <c r="BA43" s="398"/>
      <c r="BB43" s="398"/>
      <c r="BC43" s="398"/>
      <c r="BD43" s="398"/>
      <c r="BE43" s="398"/>
      <c r="BF43" s="398"/>
      <c r="BG43" s="398"/>
      <c r="BH43" s="398"/>
      <c r="BI43" s="398"/>
      <c r="BJ43" s="398"/>
      <c r="BK43" s="398"/>
      <c r="BL43" s="398"/>
      <c r="BM43" s="398"/>
      <c r="BN43" s="398"/>
    </row>
    <row r="44" spans="1:66" ht="12" customHeight="1">
      <c r="A44" s="500"/>
      <c r="B44" s="500"/>
      <c r="C44" s="509"/>
      <c r="D44" s="506"/>
      <c r="E44" s="506"/>
      <c r="F44" s="506"/>
      <c r="G44" s="506"/>
      <c r="H44" s="506"/>
      <c r="I44" s="506"/>
      <c r="J44" s="513"/>
      <c r="K44" s="513"/>
      <c r="L44" s="513"/>
      <c r="M44" s="513"/>
      <c r="N44" s="513"/>
      <c r="O44" s="513"/>
      <c r="P44" s="513"/>
      <c r="Q44" s="513"/>
      <c r="R44" s="513"/>
      <c r="S44" s="513"/>
      <c r="T44" s="513"/>
      <c r="U44" s="539"/>
      <c r="V44" s="545"/>
      <c r="W44" s="555"/>
      <c r="X44" s="435"/>
      <c r="Y44" s="435"/>
      <c r="Z44" s="435"/>
      <c r="AA44" s="435"/>
      <c r="AB44" s="435"/>
      <c r="AC44" s="435"/>
      <c r="AD44" s="435"/>
      <c r="AE44" s="398"/>
      <c r="AF44" s="398"/>
      <c r="AG44" s="398"/>
      <c r="AH44" s="444"/>
      <c r="AI44" s="398"/>
      <c r="AJ44" s="398"/>
      <c r="AK44" s="398"/>
      <c r="AL44" s="398"/>
      <c r="AM44" s="398"/>
      <c r="AN44" s="398"/>
      <c r="AO44" s="398"/>
      <c r="AP44" s="398"/>
      <c r="AQ44" s="398"/>
      <c r="AR44" s="398"/>
      <c r="AS44" s="398"/>
      <c r="AT44" s="398"/>
      <c r="AU44" s="398"/>
      <c r="AV44" s="398"/>
      <c r="AW44" s="398"/>
      <c r="AX44" s="398"/>
      <c r="AY44" s="398"/>
      <c r="AZ44" s="398"/>
      <c r="BA44" s="398"/>
      <c r="BB44" s="398"/>
      <c r="BC44" s="398"/>
      <c r="BD44" s="398"/>
      <c r="BE44" s="398"/>
      <c r="BF44" s="398"/>
      <c r="BG44" s="398"/>
      <c r="BH44" s="398"/>
      <c r="BI44" s="398"/>
      <c r="BJ44" s="398"/>
      <c r="BK44" s="398"/>
      <c r="BL44" s="398"/>
      <c r="BM44" s="398"/>
      <c r="BN44" s="398"/>
    </row>
    <row r="45" spans="1:66" ht="20.25" customHeight="1">
      <c r="A45" s="500"/>
      <c r="B45" s="500"/>
      <c r="C45" s="509" t="s">
        <v>137</v>
      </c>
      <c r="D45" s="509"/>
      <c r="E45" s="509"/>
      <c r="F45" s="509"/>
      <c r="G45" s="509"/>
      <c r="H45" s="509"/>
      <c r="I45" s="509"/>
      <c r="J45" s="513" t="str">
        <f>J10&amp;""</f>
        <v/>
      </c>
      <c r="K45" s="513"/>
      <c r="L45" s="513"/>
      <c r="M45" s="513"/>
      <c r="N45" s="513"/>
      <c r="O45" s="513"/>
      <c r="P45" s="513"/>
      <c r="Q45" s="513"/>
      <c r="R45" s="513"/>
      <c r="S45" s="513"/>
      <c r="T45" s="513"/>
      <c r="U45" s="539"/>
      <c r="V45" s="489" t="str">
        <f>IF((J45=""),"「代理人の会社名」を入力してください。","")</f>
        <v>「代理人の会社名」を入力してください。</v>
      </c>
      <c r="W45" s="555"/>
      <c r="X45" s="435"/>
      <c r="Y45" s="435"/>
      <c r="Z45" s="435"/>
      <c r="AA45" s="435"/>
      <c r="AB45" s="435"/>
      <c r="AC45" s="435"/>
      <c r="AD45" s="435"/>
      <c r="AE45" s="398"/>
      <c r="AF45" s="398"/>
      <c r="AG45" s="398"/>
      <c r="AH45" s="444"/>
      <c r="AI45" s="398"/>
      <c r="AJ45" s="398"/>
      <c r="AK45" s="398"/>
      <c r="AL45" s="398"/>
      <c r="AM45" s="398"/>
      <c r="AN45" s="398"/>
      <c r="AO45" s="398"/>
      <c r="AP45" s="398"/>
      <c r="AQ45" s="398"/>
      <c r="AR45" s="398"/>
      <c r="AS45" s="398"/>
      <c r="AT45" s="398"/>
      <c r="AU45" s="398"/>
      <c r="AV45" s="398"/>
      <c r="AW45" s="398"/>
      <c r="AX45" s="398"/>
      <c r="AY45" s="398"/>
      <c r="AZ45" s="398"/>
      <c r="BA45" s="398"/>
      <c r="BB45" s="398"/>
      <c r="BC45" s="398"/>
      <c r="BD45" s="398"/>
      <c r="BE45" s="398"/>
      <c r="BF45" s="398"/>
      <c r="BG45" s="398"/>
      <c r="BH45" s="398"/>
      <c r="BI45" s="398"/>
      <c r="BJ45" s="398"/>
      <c r="BK45" s="398"/>
      <c r="BL45" s="398"/>
      <c r="BM45" s="398"/>
      <c r="BN45" s="398"/>
    </row>
    <row r="46" spans="1:66" ht="20.25" customHeight="1">
      <c r="A46" s="500"/>
      <c r="B46" s="500"/>
      <c r="C46" s="510" t="s">
        <v>178</v>
      </c>
      <c r="D46" s="506"/>
      <c r="E46" s="506"/>
      <c r="F46" s="506"/>
      <c r="G46" s="506"/>
      <c r="H46" s="506"/>
      <c r="I46" s="506"/>
      <c r="J46" s="513"/>
      <c r="K46" s="513"/>
      <c r="L46" s="513"/>
      <c r="M46" s="513"/>
      <c r="N46" s="513"/>
      <c r="O46" s="513"/>
      <c r="P46" s="513"/>
      <c r="Q46" s="513"/>
      <c r="R46" s="513"/>
      <c r="S46" s="513"/>
      <c r="T46" s="513"/>
      <c r="U46" s="539"/>
      <c r="V46" s="545"/>
      <c r="W46" s="555"/>
      <c r="X46" s="435"/>
      <c r="Y46" s="435"/>
      <c r="Z46" s="435"/>
      <c r="AA46" s="435"/>
      <c r="AB46" s="435"/>
      <c r="AC46" s="435"/>
      <c r="AD46" s="435"/>
      <c r="AE46" s="398"/>
      <c r="AF46" s="398"/>
      <c r="AG46" s="398"/>
      <c r="AH46" s="444"/>
      <c r="AI46" s="398"/>
      <c r="AJ46" s="398"/>
      <c r="AK46" s="398"/>
      <c r="AL46" s="398"/>
      <c r="AM46" s="398"/>
      <c r="AN46" s="398"/>
      <c r="AO46" s="398"/>
      <c r="AP46" s="398"/>
      <c r="AQ46" s="398"/>
      <c r="AR46" s="398"/>
      <c r="AS46" s="398"/>
      <c r="AT46" s="398"/>
      <c r="AU46" s="398"/>
      <c r="AV46" s="398"/>
      <c r="AW46" s="398"/>
      <c r="AX46" s="398"/>
      <c r="AY46" s="398"/>
      <c r="AZ46" s="398"/>
      <c r="BA46" s="398"/>
      <c r="BB46" s="398"/>
      <c r="BC46" s="398"/>
      <c r="BD46" s="398"/>
      <c r="BE46" s="398"/>
      <c r="BF46" s="398"/>
      <c r="BG46" s="398"/>
      <c r="BH46" s="398"/>
      <c r="BI46" s="398"/>
      <c r="BJ46" s="398"/>
      <c r="BK46" s="398"/>
      <c r="BL46" s="398"/>
      <c r="BM46" s="398"/>
      <c r="BN46" s="398"/>
    </row>
    <row r="47" spans="1:66" ht="20.25" customHeight="1">
      <c r="A47" s="499"/>
      <c r="B47" s="499"/>
      <c r="C47" s="506" t="s">
        <v>85</v>
      </c>
      <c r="D47" s="506"/>
      <c r="E47" s="506"/>
      <c r="F47" s="506"/>
      <c r="G47" s="506"/>
      <c r="H47" s="526"/>
      <c r="I47" s="526"/>
      <c r="J47" s="513" t="str">
        <f>J8&amp;""</f>
        <v/>
      </c>
      <c r="K47" s="513"/>
      <c r="L47" s="513"/>
      <c r="M47" s="513"/>
      <c r="N47" s="513"/>
      <c r="O47" s="513"/>
      <c r="P47" s="513"/>
      <c r="Q47" s="513"/>
      <c r="R47" s="513"/>
      <c r="S47" s="513"/>
      <c r="T47" s="513"/>
      <c r="U47" s="539"/>
      <c r="V47" s="489" t="str">
        <f>IF((J47=""),"「代理者名」を入力してください。","")</f>
        <v>「代理者名」を入力してください。</v>
      </c>
      <c r="W47" s="555"/>
      <c r="X47" s="435"/>
      <c r="Y47" s="435"/>
      <c r="Z47" s="435"/>
      <c r="AA47" s="435"/>
      <c r="AB47" s="435"/>
      <c r="AC47" s="435"/>
      <c r="AD47" s="398"/>
      <c r="AE47" s="398"/>
      <c r="AF47" s="398"/>
      <c r="AG47" s="398"/>
      <c r="AH47" s="444"/>
      <c r="AI47" s="398"/>
      <c r="AJ47" s="398"/>
      <c r="AK47" s="398"/>
      <c r="AL47" s="398"/>
      <c r="AM47" s="398"/>
      <c r="AN47" s="398"/>
      <c r="AO47" s="398"/>
      <c r="AP47" s="398"/>
      <c r="AQ47" s="398"/>
      <c r="AR47" s="398"/>
      <c r="AS47" s="398"/>
      <c r="AT47" s="398"/>
      <c r="AU47" s="398"/>
      <c r="AV47" s="398"/>
      <c r="AW47" s="398"/>
      <c r="AX47" s="398"/>
      <c r="AY47" s="398"/>
      <c r="AZ47" s="398"/>
      <c r="BA47" s="398"/>
      <c r="BB47" s="398"/>
      <c r="BC47" s="398"/>
      <c r="BD47" s="398"/>
      <c r="BE47" s="398"/>
      <c r="BF47" s="398"/>
      <c r="BG47" s="398"/>
      <c r="BH47" s="398"/>
      <c r="BI47" s="398"/>
      <c r="BJ47" s="398"/>
      <c r="BK47" s="398"/>
      <c r="BL47" s="398"/>
      <c r="BM47" s="398"/>
      <c r="BN47" s="398"/>
    </row>
    <row r="48" spans="1:66" ht="19.5" customHeight="1">
      <c r="A48" s="499"/>
      <c r="B48" s="499"/>
      <c r="C48" s="457" t="s">
        <v>177</v>
      </c>
      <c r="D48" s="506"/>
      <c r="E48" s="506"/>
      <c r="F48" s="506"/>
      <c r="G48" s="506"/>
      <c r="H48" s="526"/>
      <c r="I48" s="526"/>
      <c r="J48" s="513"/>
      <c r="K48" s="513"/>
      <c r="L48" s="513"/>
      <c r="M48" s="513"/>
      <c r="N48" s="513"/>
      <c r="O48" s="513"/>
      <c r="P48" s="513"/>
      <c r="Q48" s="513"/>
      <c r="R48" s="513"/>
      <c r="S48" s="513"/>
      <c r="T48" s="513"/>
      <c r="U48" s="539"/>
      <c r="V48" s="545"/>
      <c r="W48" s="555"/>
      <c r="X48" s="435"/>
      <c r="Y48" s="435"/>
      <c r="Z48" s="435"/>
      <c r="AA48" s="435"/>
      <c r="AB48" s="435"/>
      <c r="AC48" s="435"/>
      <c r="AD48" s="398"/>
      <c r="AE48" s="398"/>
      <c r="AF48" s="398"/>
      <c r="AG48" s="398"/>
      <c r="AH48" s="444"/>
      <c r="AI48" s="398"/>
      <c r="AJ48" s="398"/>
      <c r="AK48" s="398"/>
      <c r="AL48" s="398"/>
      <c r="AM48" s="398"/>
      <c r="AN48" s="398"/>
      <c r="AO48" s="398"/>
      <c r="AP48" s="398"/>
      <c r="AQ48" s="398"/>
      <c r="AR48" s="398"/>
      <c r="AS48" s="398"/>
      <c r="AT48" s="398"/>
      <c r="AU48" s="398"/>
      <c r="AV48" s="398"/>
      <c r="AW48" s="398"/>
      <c r="AX48" s="398"/>
      <c r="AY48" s="398"/>
      <c r="AZ48" s="398"/>
      <c r="BA48" s="398"/>
      <c r="BB48" s="398"/>
      <c r="BC48" s="398"/>
      <c r="BD48" s="398"/>
      <c r="BE48" s="398"/>
      <c r="BF48" s="398"/>
      <c r="BG48" s="398"/>
      <c r="BH48" s="398"/>
      <c r="BI48" s="398"/>
      <c r="BJ48" s="398"/>
      <c r="BK48" s="398"/>
      <c r="BL48" s="398"/>
      <c r="BM48" s="398"/>
      <c r="BN48" s="398"/>
    </row>
    <row r="49" spans="1:66" ht="6" customHeight="1">
      <c r="A49" s="499"/>
      <c r="B49" s="499"/>
      <c r="C49" s="506"/>
      <c r="D49" s="506"/>
      <c r="E49" s="506"/>
      <c r="F49" s="506"/>
      <c r="G49" s="506"/>
      <c r="H49" s="526"/>
      <c r="I49" s="526"/>
      <c r="J49" s="513"/>
      <c r="K49" s="513"/>
      <c r="L49" s="513"/>
      <c r="M49" s="513"/>
      <c r="N49" s="513"/>
      <c r="O49" s="513"/>
      <c r="P49" s="513"/>
      <c r="Q49" s="513"/>
      <c r="R49" s="513"/>
      <c r="S49" s="513"/>
      <c r="T49" s="513"/>
      <c r="U49" s="539"/>
      <c r="V49" s="545"/>
      <c r="W49" s="555"/>
      <c r="X49" s="435"/>
      <c r="Y49" s="435"/>
      <c r="Z49" s="435"/>
      <c r="AA49" s="435"/>
      <c r="AB49" s="435"/>
      <c r="AC49" s="435"/>
      <c r="AD49" s="398"/>
      <c r="AE49" s="398"/>
      <c r="AF49" s="398"/>
      <c r="AG49" s="398"/>
      <c r="AH49" s="444"/>
      <c r="AI49" s="398"/>
      <c r="AJ49" s="398"/>
      <c r="AK49" s="398"/>
      <c r="AL49" s="398"/>
      <c r="AM49" s="398"/>
      <c r="AN49" s="398"/>
      <c r="AO49" s="398"/>
      <c r="AP49" s="398"/>
      <c r="AQ49" s="398"/>
      <c r="AR49" s="398"/>
      <c r="AS49" s="398"/>
      <c r="AT49" s="398"/>
      <c r="AU49" s="398"/>
      <c r="AV49" s="398"/>
      <c r="AW49" s="398"/>
      <c r="AX49" s="398"/>
      <c r="AY49" s="398"/>
      <c r="AZ49" s="398"/>
      <c r="BA49" s="398"/>
      <c r="BB49" s="398"/>
      <c r="BC49" s="398"/>
      <c r="BD49" s="398"/>
      <c r="BE49" s="398"/>
      <c r="BF49" s="398"/>
      <c r="BG49" s="398"/>
      <c r="BH49" s="398"/>
      <c r="BI49" s="398"/>
      <c r="BJ49" s="398"/>
      <c r="BK49" s="398"/>
      <c r="BL49" s="398"/>
      <c r="BM49" s="398"/>
      <c r="BN49" s="398"/>
    </row>
    <row r="50" spans="1:66" ht="18" customHeight="1">
      <c r="A50" s="502"/>
      <c r="B50" s="502"/>
      <c r="C50" s="518" t="s">
        <v>196</v>
      </c>
      <c r="D50" s="503"/>
      <c r="E50" s="503"/>
      <c r="F50" s="503"/>
      <c r="G50" s="503"/>
      <c r="H50" s="503"/>
      <c r="I50" s="528"/>
      <c r="J50" s="387"/>
      <c r="K50" s="499"/>
      <c r="L50" s="499"/>
      <c r="M50" s="499"/>
      <c r="N50" s="499"/>
      <c r="O50" s="499"/>
      <c r="P50" s="499"/>
      <c r="Q50" s="499"/>
      <c r="R50" s="499"/>
      <c r="S50" s="499"/>
      <c r="T50" s="499"/>
      <c r="U50" s="435"/>
      <c r="V50" s="553"/>
      <c r="W50" s="557"/>
      <c r="X50" s="435"/>
      <c r="Y50" s="435"/>
      <c r="Z50" s="435"/>
      <c r="AA50" s="435"/>
      <c r="AB50" s="435"/>
      <c r="AC50" s="435"/>
      <c r="AD50" s="435"/>
      <c r="AE50" s="398"/>
      <c r="AF50" s="398"/>
      <c r="AG50" s="398"/>
      <c r="AH50" s="445"/>
      <c r="AI50" s="398"/>
      <c r="AJ50" s="398"/>
      <c r="AK50" s="398"/>
      <c r="AL50" s="398"/>
      <c r="AM50" s="398"/>
      <c r="AN50" s="398"/>
      <c r="AO50" s="398"/>
      <c r="AP50" s="398"/>
      <c r="AQ50" s="398"/>
      <c r="AR50" s="398"/>
      <c r="AS50" s="398"/>
      <c r="AT50" s="398"/>
      <c r="AU50" s="398"/>
      <c r="AV50" s="398"/>
      <c r="AW50" s="398"/>
      <c r="AX50" s="398"/>
      <c r="AY50" s="398"/>
      <c r="AZ50" s="398"/>
      <c r="BA50" s="398"/>
      <c r="BB50" s="398"/>
      <c r="BC50" s="398"/>
      <c r="BD50" s="398"/>
      <c r="BE50" s="398"/>
      <c r="BF50" s="398"/>
      <c r="BG50" s="398"/>
      <c r="BH50" s="398"/>
      <c r="BI50" s="398"/>
      <c r="BJ50" s="398"/>
      <c r="BK50" s="398"/>
      <c r="BL50" s="398"/>
      <c r="BM50" s="398"/>
      <c r="BN50" s="398"/>
    </row>
    <row r="51" spans="1:66" ht="14.25">
      <c r="A51" s="392"/>
      <c r="B51" s="392"/>
      <c r="C51" s="520" t="s">
        <v>191</v>
      </c>
      <c r="D51" s="392"/>
      <c r="E51" s="392"/>
      <c r="F51" s="392"/>
      <c r="G51" s="392"/>
      <c r="H51" s="392"/>
      <c r="I51" s="392"/>
      <c r="J51" s="392"/>
      <c r="K51" s="392"/>
      <c r="L51" s="392"/>
      <c r="M51" s="392"/>
      <c r="N51" s="392"/>
      <c r="O51" s="392"/>
      <c r="P51" s="392"/>
      <c r="Q51" s="392"/>
      <c r="R51" s="392"/>
      <c r="S51" s="392"/>
      <c r="T51" s="392"/>
      <c r="U51" s="413"/>
      <c r="V51" s="546"/>
      <c r="W51" s="435"/>
      <c r="X51" s="435"/>
      <c r="Y51" s="435"/>
      <c r="Z51" s="435"/>
      <c r="AA51" s="435"/>
      <c r="AB51" s="435"/>
      <c r="AC51" s="435"/>
      <c r="AD51" s="435"/>
      <c r="AE51" s="398"/>
      <c r="AF51" s="398"/>
      <c r="AG51" s="398"/>
      <c r="AH51" s="445"/>
      <c r="AI51" s="398"/>
      <c r="AJ51" s="398"/>
      <c r="AK51" s="398"/>
      <c r="AL51" s="398"/>
      <c r="AM51" s="398"/>
      <c r="AN51" s="398"/>
      <c r="AO51" s="398"/>
      <c r="AP51" s="398"/>
      <c r="AQ51" s="398"/>
      <c r="AR51" s="398"/>
      <c r="AS51" s="398"/>
      <c r="AT51" s="398"/>
      <c r="AU51" s="398"/>
      <c r="AV51" s="398"/>
      <c r="AW51" s="398"/>
      <c r="AX51" s="398"/>
      <c r="AY51" s="398"/>
      <c r="AZ51" s="398"/>
      <c r="BA51" s="398"/>
      <c r="BB51" s="398"/>
      <c r="BC51" s="398"/>
      <c r="BD51" s="398"/>
      <c r="BE51" s="398"/>
      <c r="BF51" s="398"/>
      <c r="BG51" s="398"/>
      <c r="BH51" s="398"/>
      <c r="BI51" s="398"/>
      <c r="BJ51" s="398"/>
      <c r="BK51" s="398"/>
      <c r="BL51" s="398"/>
      <c r="BM51" s="398"/>
      <c r="BN51" s="398"/>
    </row>
    <row r="52" spans="1:66" ht="14.25">
      <c r="A52" s="394"/>
      <c r="B52" s="394"/>
      <c r="C52" s="394"/>
      <c r="D52" s="394"/>
      <c r="E52" s="392"/>
      <c r="F52" s="392"/>
      <c r="G52" s="392"/>
      <c r="H52" s="392"/>
      <c r="I52" s="392"/>
      <c r="J52" s="392"/>
      <c r="K52" s="392"/>
      <c r="L52" s="392"/>
      <c r="M52" s="392"/>
      <c r="N52" s="392"/>
      <c r="O52" s="392"/>
      <c r="P52" s="392"/>
      <c r="Q52" s="392"/>
      <c r="R52" s="392"/>
      <c r="S52" s="392"/>
      <c r="T52" s="392"/>
      <c r="U52" s="413"/>
      <c r="V52" s="547"/>
      <c r="W52" s="398"/>
      <c r="X52" s="398"/>
      <c r="Y52" s="398"/>
      <c r="Z52" s="398"/>
      <c r="AA52" s="398"/>
      <c r="AB52" s="398"/>
      <c r="AC52" s="398"/>
      <c r="AD52" s="398"/>
      <c r="AE52" s="398"/>
      <c r="AF52" s="398"/>
      <c r="AG52" s="398"/>
      <c r="AH52" s="398"/>
      <c r="AI52" s="398"/>
      <c r="AJ52" s="398"/>
      <c r="AK52" s="398"/>
      <c r="AL52" s="398"/>
      <c r="AM52" s="398"/>
      <c r="AN52" s="398"/>
      <c r="AO52" s="398"/>
      <c r="AP52" s="398"/>
      <c r="AQ52" s="398"/>
      <c r="AR52" s="398"/>
      <c r="AS52" s="398"/>
      <c r="AT52" s="398"/>
      <c r="AU52" s="398"/>
      <c r="AV52" s="398"/>
      <c r="AW52" s="398"/>
      <c r="AX52" s="398"/>
      <c r="AY52" s="398"/>
      <c r="AZ52" s="398"/>
      <c r="BA52" s="398"/>
      <c r="BB52" s="398"/>
      <c r="BC52" s="398"/>
      <c r="BD52" s="398"/>
      <c r="BE52" s="398"/>
      <c r="BF52" s="398"/>
      <c r="BG52" s="398"/>
      <c r="BH52" s="398"/>
      <c r="BI52" s="398"/>
      <c r="BJ52" s="398"/>
      <c r="BK52" s="398"/>
      <c r="BL52" s="398"/>
      <c r="BM52" s="398"/>
      <c r="BN52" s="398"/>
    </row>
    <row r="53" spans="1:66" ht="14.25">
      <c r="A53" s="394"/>
      <c r="B53" s="394"/>
      <c r="C53" s="394"/>
      <c r="D53" s="394"/>
      <c r="E53" s="392"/>
      <c r="F53" s="392"/>
      <c r="G53" s="392"/>
      <c r="H53" s="392"/>
      <c r="I53" s="392"/>
      <c r="J53" s="392"/>
      <c r="K53" s="392"/>
      <c r="L53" s="392"/>
      <c r="M53" s="392"/>
      <c r="N53" s="392"/>
      <c r="O53" s="392"/>
      <c r="P53" s="392"/>
      <c r="Q53" s="392"/>
      <c r="R53" s="392"/>
      <c r="S53" s="392"/>
      <c r="T53" s="392"/>
      <c r="U53" s="413"/>
      <c r="V53" s="546"/>
      <c r="W53" s="435"/>
      <c r="X53" s="435"/>
      <c r="Y53" s="435"/>
      <c r="Z53" s="435"/>
      <c r="AA53" s="435"/>
      <c r="AB53" s="435"/>
      <c r="AC53" s="435"/>
      <c r="AD53" s="435"/>
      <c r="AE53" s="398"/>
      <c r="AF53" s="398"/>
      <c r="AG53" s="398"/>
      <c r="AH53" s="398"/>
      <c r="AI53" s="398"/>
      <c r="AJ53" s="398"/>
      <c r="AK53" s="398"/>
      <c r="AL53" s="398"/>
      <c r="AM53" s="398"/>
      <c r="AN53" s="398"/>
      <c r="AO53" s="398"/>
      <c r="AP53" s="398"/>
      <c r="AQ53" s="398"/>
      <c r="AR53" s="398"/>
      <c r="AS53" s="398"/>
      <c r="AT53" s="398"/>
      <c r="AU53" s="398"/>
      <c r="AV53" s="398"/>
      <c r="AW53" s="398"/>
      <c r="AX53" s="398"/>
      <c r="AY53" s="398"/>
      <c r="AZ53" s="398"/>
      <c r="BA53" s="398"/>
      <c r="BB53" s="398"/>
      <c r="BC53" s="398"/>
      <c r="BD53" s="398"/>
      <c r="BE53" s="398"/>
      <c r="BF53" s="398"/>
      <c r="BG53" s="398"/>
      <c r="BH53" s="398"/>
      <c r="BI53" s="398"/>
      <c r="BJ53" s="398"/>
      <c r="BK53" s="398"/>
      <c r="BL53" s="398"/>
      <c r="BM53" s="398"/>
      <c r="BN53" s="398"/>
    </row>
    <row r="54" spans="1:66" ht="33" customHeight="1">
      <c r="A54" s="387"/>
      <c r="B54" s="387"/>
      <c r="C54" s="387"/>
      <c r="D54" s="387"/>
      <c r="E54" s="387"/>
      <c r="F54" s="387"/>
      <c r="G54" s="387"/>
      <c r="H54" s="387"/>
      <c r="I54" s="387"/>
      <c r="J54" s="387"/>
      <c r="K54" s="387"/>
      <c r="L54" s="387"/>
      <c r="M54" s="387"/>
      <c r="N54" s="387"/>
      <c r="O54" s="387"/>
      <c r="P54" s="387"/>
      <c r="Q54" s="387"/>
      <c r="R54" s="387"/>
      <c r="S54" s="387"/>
      <c r="T54" s="387"/>
      <c r="U54" s="398"/>
      <c r="V54" s="546"/>
      <c r="W54" s="435"/>
      <c r="X54" s="435"/>
      <c r="Y54" s="435"/>
      <c r="Z54" s="435"/>
      <c r="AA54" s="435"/>
      <c r="AB54" s="435"/>
      <c r="AC54" s="435"/>
      <c r="AD54" s="435"/>
      <c r="AE54" s="398"/>
      <c r="AF54" s="398"/>
      <c r="AG54" s="398"/>
      <c r="AH54" s="398"/>
      <c r="AI54" s="398"/>
      <c r="AJ54" s="398"/>
      <c r="AK54" s="398"/>
      <c r="AL54" s="398"/>
      <c r="AM54" s="398"/>
      <c r="AN54" s="398"/>
      <c r="AO54" s="398"/>
      <c r="AP54" s="398"/>
      <c r="AQ54" s="398"/>
      <c r="AR54" s="398"/>
      <c r="AS54" s="398"/>
      <c r="AT54" s="398"/>
      <c r="AU54" s="398"/>
      <c r="AV54" s="398"/>
      <c r="AW54" s="398"/>
      <c r="AX54" s="398"/>
      <c r="AY54" s="398"/>
      <c r="AZ54" s="398"/>
      <c r="BA54" s="398"/>
      <c r="BB54" s="398"/>
      <c r="BC54" s="398"/>
      <c r="BD54" s="398"/>
      <c r="BE54" s="398"/>
      <c r="BF54" s="398"/>
      <c r="BG54" s="398"/>
      <c r="BH54" s="398"/>
      <c r="BI54" s="398"/>
      <c r="BJ54" s="398"/>
      <c r="BK54" s="398"/>
      <c r="BL54" s="398"/>
      <c r="BM54" s="398"/>
      <c r="BN54" s="398"/>
    </row>
    <row r="55" spans="1:66" ht="13.5">
      <c r="A55" s="398"/>
      <c r="B55" s="398"/>
      <c r="C55" s="398"/>
      <c r="D55" s="398"/>
      <c r="E55" s="398"/>
      <c r="F55" s="398"/>
      <c r="G55" s="398"/>
      <c r="H55" s="398"/>
      <c r="I55" s="398"/>
      <c r="J55" s="398"/>
      <c r="K55" s="398"/>
      <c r="L55" s="398"/>
      <c r="M55" s="398"/>
      <c r="N55" s="398"/>
      <c r="O55" s="398"/>
      <c r="P55" s="398"/>
      <c r="Q55" s="398"/>
      <c r="R55" s="398"/>
      <c r="S55" s="398"/>
      <c r="T55" s="398"/>
      <c r="U55" s="398"/>
      <c r="V55" s="546"/>
      <c r="W55" s="435"/>
      <c r="X55" s="435"/>
      <c r="Y55" s="435"/>
      <c r="Z55" s="435"/>
      <c r="AA55" s="435"/>
      <c r="AB55" s="435"/>
      <c r="AC55" s="435"/>
      <c r="AD55" s="435"/>
      <c r="AE55" s="398"/>
      <c r="AF55" s="398"/>
      <c r="AG55" s="398"/>
      <c r="AH55" s="398"/>
      <c r="AI55" s="398"/>
      <c r="AJ55" s="398"/>
      <c r="AK55" s="398"/>
      <c r="AL55" s="398"/>
      <c r="AM55" s="398"/>
      <c r="AN55" s="398"/>
      <c r="AO55" s="398"/>
      <c r="AP55" s="398"/>
      <c r="AQ55" s="398"/>
      <c r="AR55" s="398"/>
      <c r="AS55" s="398"/>
      <c r="AT55" s="398"/>
      <c r="AU55" s="398"/>
      <c r="AV55" s="398"/>
      <c r="AW55" s="398"/>
      <c r="AX55" s="398"/>
      <c r="AY55" s="398"/>
      <c r="AZ55" s="398"/>
      <c r="BA55" s="398"/>
      <c r="BB55" s="398"/>
      <c r="BC55" s="398"/>
      <c r="BD55" s="398"/>
      <c r="BE55" s="398"/>
      <c r="BF55" s="398"/>
      <c r="BG55" s="398"/>
      <c r="BH55" s="398"/>
      <c r="BI55" s="398"/>
      <c r="BJ55" s="398"/>
      <c r="BK55" s="398"/>
      <c r="BL55" s="398"/>
      <c r="BM55" s="398"/>
      <c r="BN55" s="398"/>
    </row>
    <row r="56" spans="1:66" ht="13.5">
      <c r="A56" s="398"/>
      <c r="B56" s="398"/>
      <c r="C56" s="398"/>
      <c r="D56" s="398"/>
      <c r="E56" s="398"/>
      <c r="F56" s="398"/>
      <c r="G56" s="398"/>
      <c r="H56" s="398"/>
      <c r="I56" s="398"/>
      <c r="J56" s="398"/>
      <c r="K56" s="398"/>
      <c r="L56" s="398"/>
      <c r="M56" s="398"/>
      <c r="N56" s="398"/>
      <c r="O56" s="398"/>
      <c r="P56" s="398"/>
      <c r="Q56" s="398"/>
      <c r="R56" s="398"/>
      <c r="S56" s="398"/>
      <c r="T56" s="398"/>
      <c r="U56" s="398"/>
      <c r="V56" s="546"/>
      <c r="W56" s="435"/>
      <c r="X56" s="435"/>
      <c r="Y56" s="435"/>
      <c r="Z56" s="435"/>
      <c r="AA56" s="435"/>
      <c r="AB56" s="435"/>
      <c r="AC56" s="435"/>
      <c r="AD56" s="435"/>
      <c r="AE56" s="398"/>
      <c r="AF56" s="398"/>
      <c r="AG56" s="398"/>
      <c r="AH56" s="444"/>
      <c r="AI56" s="398"/>
      <c r="AJ56" s="398"/>
      <c r="AK56" s="398"/>
      <c r="AL56" s="398"/>
      <c r="AM56" s="398"/>
      <c r="AN56" s="398"/>
      <c r="AO56" s="398"/>
      <c r="AP56" s="398"/>
      <c r="AQ56" s="398"/>
      <c r="AR56" s="398"/>
      <c r="AS56" s="398"/>
      <c r="AT56" s="398"/>
      <c r="AU56" s="398"/>
      <c r="AV56" s="398"/>
      <c r="AW56" s="398"/>
      <c r="AX56" s="398"/>
      <c r="AY56" s="398"/>
      <c r="AZ56" s="398"/>
      <c r="BA56" s="398"/>
      <c r="BB56" s="398"/>
      <c r="BC56" s="398"/>
      <c r="BD56" s="398"/>
      <c r="BE56" s="398"/>
      <c r="BF56" s="398"/>
      <c r="BG56" s="398"/>
      <c r="BH56" s="398"/>
      <c r="BI56" s="398"/>
      <c r="BJ56" s="398"/>
      <c r="BK56" s="398"/>
      <c r="BL56" s="398"/>
      <c r="BM56" s="398"/>
      <c r="BN56" s="398"/>
    </row>
    <row r="57" spans="1:66" ht="13.5">
      <c r="A57" s="398"/>
      <c r="B57" s="398"/>
      <c r="C57" s="398"/>
      <c r="D57" s="398"/>
      <c r="E57" s="398"/>
      <c r="F57" s="398"/>
      <c r="G57" s="398"/>
      <c r="H57" s="398"/>
      <c r="I57" s="398"/>
      <c r="J57" s="398"/>
      <c r="K57" s="398"/>
      <c r="L57" s="398"/>
      <c r="M57" s="398"/>
      <c r="N57" s="398"/>
      <c r="O57" s="398"/>
      <c r="P57" s="398"/>
      <c r="Q57" s="398"/>
      <c r="R57" s="398"/>
      <c r="S57" s="398"/>
      <c r="T57" s="398"/>
      <c r="U57" s="398"/>
      <c r="V57" s="546"/>
      <c r="W57" s="435"/>
      <c r="X57" s="435"/>
      <c r="Y57" s="435"/>
      <c r="Z57" s="435"/>
      <c r="AA57" s="435"/>
      <c r="AB57" s="435"/>
      <c r="AC57" s="435"/>
      <c r="AD57" s="435"/>
      <c r="AE57" s="398"/>
      <c r="AF57" s="398"/>
      <c r="AG57" s="398"/>
      <c r="AH57" s="444"/>
      <c r="AI57" s="398"/>
      <c r="AJ57" s="398"/>
      <c r="AK57" s="398"/>
      <c r="AL57" s="398"/>
      <c r="AM57" s="398"/>
      <c r="AN57" s="398"/>
      <c r="AO57" s="398"/>
      <c r="AP57" s="398"/>
      <c r="AQ57" s="398"/>
      <c r="AR57" s="398"/>
      <c r="AS57" s="398"/>
      <c r="AT57" s="398"/>
      <c r="AU57" s="398"/>
      <c r="AV57" s="398"/>
      <c r="AW57" s="398"/>
      <c r="AX57" s="398"/>
      <c r="AY57" s="398"/>
      <c r="AZ57" s="398"/>
      <c r="BA57" s="398"/>
      <c r="BB57" s="398"/>
      <c r="BC57" s="398"/>
      <c r="BD57" s="398"/>
      <c r="BE57" s="398"/>
      <c r="BF57" s="398"/>
      <c r="BG57" s="398"/>
      <c r="BH57" s="398"/>
      <c r="BI57" s="398"/>
      <c r="BJ57" s="398"/>
      <c r="BK57" s="398"/>
      <c r="BL57" s="398"/>
      <c r="BM57" s="398"/>
      <c r="BN57" s="398"/>
    </row>
    <row r="58" spans="1:66" ht="14.25">
      <c r="A58" s="398"/>
      <c r="B58" s="398"/>
      <c r="C58" s="398"/>
      <c r="D58" s="398"/>
      <c r="E58" s="398"/>
      <c r="F58" s="398"/>
      <c r="G58" s="398"/>
      <c r="H58" s="398"/>
      <c r="I58" s="398"/>
      <c r="J58" s="398"/>
      <c r="K58" s="398"/>
      <c r="L58" s="398"/>
      <c r="M58" s="398"/>
      <c r="N58" s="398"/>
      <c r="O58" s="398"/>
      <c r="P58" s="398"/>
      <c r="Q58" s="398"/>
      <c r="R58" s="398"/>
      <c r="S58" s="398"/>
      <c r="T58" s="398"/>
      <c r="U58" s="398"/>
      <c r="V58" s="547"/>
      <c r="W58" s="398"/>
      <c r="X58" s="398"/>
      <c r="Y58" s="398"/>
      <c r="Z58" s="398"/>
      <c r="AA58" s="398"/>
      <c r="AB58" s="398"/>
      <c r="AC58" s="398"/>
      <c r="AD58" s="398"/>
      <c r="AE58" s="398"/>
      <c r="AF58" s="398"/>
      <c r="AG58" s="398"/>
      <c r="AH58" s="444"/>
      <c r="AI58" s="398"/>
      <c r="AJ58" s="398"/>
      <c r="AK58" s="398"/>
      <c r="AL58" s="398"/>
      <c r="AM58" s="398"/>
      <c r="AN58" s="398"/>
      <c r="AO58" s="398"/>
      <c r="AP58" s="398"/>
      <c r="AQ58" s="398"/>
      <c r="AR58" s="398"/>
      <c r="AS58" s="398"/>
      <c r="AT58" s="398"/>
      <c r="AU58" s="398"/>
      <c r="AV58" s="398"/>
      <c r="AW58" s="398"/>
      <c r="AX58" s="398"/>
      <c r="AY58" s="398"/>
      <c r="AZ58" s="398"/>
      <c r="BA58" s="398"/>
      <c r="BB58" s="398"/>
      <c r="BC58" s="398"/>
      <c r="BD58" s="398"/>
      <c r="BE58" s="398"/>
      <c r="BF58" s="398"/>
      <c r="BG58" s="398"/>
      <c r="BH58" s="398"/>
      <c r="BI58" s="398"/>
      <c r="BJ58" s="398"/>
      <c r="BK58" s="398"/>
      <c r="BL58" s="398"/>
      <c r="BM58" s="398"/>
      <c r="BN58" s="398"/>
    </row>
    <row r="59" spans="1:66" ht="14.25">
      <c r="A59" s="398"/>
      <c r="B59" s="398"/>
      <c r="C59" s="398"/>
      <c r="D59" s="398"/>
      <c r="E59" s="398"/>
      <c r="F59" s="398"/>
      <c r="G59" s="398"/>
      <c r="H59" s="398"/>
      <c r="I59" s="398"/>
      <c r="J59" s="398"/>
      <c r="K59" s="398"/>
      <c r="L59" s="398"/>
      <c r="M59" s="398"/>
      <c r="N59" s="398"/>
      <c r="O59" s="398"/>
      <c r="P59" s="398"/>
      <c r="Q59" s="398"/>
      <c r="R59" s="398"/>
      <c r="S59" s="398"/>
      <c r="T59" s="398"/>
      <c r="U59" s="398"/>
      <c r="V59" s="547"/>
      <c r="W59" s="398"/>
      <c r="X59" s="398"/>
      <c r="Y59" s="398"/>
      <c r="Z59" s="398"/>
      <c r="AA59" s="398"/>
      <c r="AB59" s="398"/>
      <c r="AC59" s="398"/>
      <c r="AD59" s="398"/>
      <c r="AE59" s="398"/>
      <c r="AF59" s="398"/>
      <c r="AG59" s="398"/>
      <c r="AH59" s="444"/>
      <c r="AI59" s="398"/>
      <c r="AJ59" s="398"/>
      <c r="AK59" s="398"/>
      <c r="AL59" s="398"/>
      <c r="AM59" s="398"/>
      <c r="AN59" s="398"/>
      <c r="AO59" s="398"/>
      <c r="AP59" s="398"/>
      <c r="AQ59" s="398"/>
      <c r="AR59" s="398"/>
      <c r="AS59" s="398"/>
      <c r="AT59" s="398"/>
      <c r="AU59" s="398"/>
      <c r="AV59" s="398"/>
      <c r="AW59" s="398"/>
      <c r="AX59" s="398"/>
      <c r="AY59" s="398"/>
      <c r="AZ59" s="398"/>
      <c r="BA59" s="398"/>
      <c r="BB59" s="398"/>
      <c r="BC59" s="398"/>
      <c r="BD59" s="398"/>
      <c r="BE59" s="398"/>
      <c r="BF59" s="398"/>
      <c r="BG59" s="398"/>
      <c r="BH59" s="398"/>
      <c r="BI59" s="398"/>
      <c r="BJ59" s="398"/>
      <c r="BK59" s="398"/>
      <c r="BL59" s="398"/>
      <c r="BM59" s="398"/>
      <c r="BN59" s="398"/>
    </row>
    <row r="60" spans="1:66" ht="14.25">
      <c r="A60" s="398"/>
      <c r="B60" s="398"/>
      <c r="C60" s="398"/>
      <c r="D60" s="398"/>
      <c r="E60" s="398"/>
      <c r="F60" s="398"/>
      <c r="G60" s="398"/>
      <c r="H60" s="398"/>
      <c r="I60" s="398"/>
      <c r="J60" s="398"/>
      <c r="K60" s="398"/>
      <c r="L60" s="398"/>
      <c r="M60" s="398"/>
      <c r="N60" s="398"/>
      <c r="O60" s="398"/>
      <c r="P60" s="398"/>
      <c r="Q60" s="398"/>
      <c r="R60" s="398"/>
      <c r="S60" s="398"/>
      <c r="T60" s="398"/>
      <c r="U60" s="398"/>
      <c r="V60" s="547"/>
      <c r="W60" s="398"/>
      <c r="X60" s="398"/>
      <c r="Y60" s="398"/>
      <c r="Z60" s="398"/>
      <c r="AA60" s="398"/>
      <c r="AB60" s="398"/>
      <c r="AC60" s="398"/>
      <c r="AD60" s="398"/>
      <c r="AE60" s="398"/>
      <c r="AF60" s="398"/>
      <c r="AG60" s="398"/>
      <c r="AH60" s="444"/>
      <c r="AI60" s="398"/>
      <c r="AJ60" s="398"/>
      <c r="AK60" s="398"/>
      <c r="AL60" s="398"/>
      <c r="AM60" s="398"/>
      <c r="AN60" s="398"/>
      <c r="AO60" s="398"/>
      <c r="AP60" s="398"/>
      <c r="AQ60" s="398"/>
      <c r="AR60" s="398"/>
      <c r="AS60" s="398"/>
      <c r="AT60" s="398"/>
      <c r="AU60" s="398"/>
      <c r="AV60" s="398"/>
      <c r="AW60" s="398"/>
      <c r="AX60" s="398"/>
      <c r="AY60" s="398"/>
      <c r="AZ60" s="398"/>
      <c r="BA60" s="398"/>
      <c r="BB60" s="398"/>
      <c r="BC60" s="398"/>
      <c r="BD60" s="398"/>
      <c r="BE60" s="398"/>
      <c r="BF60" s="398"/>
      <c r="BG60" s="398"/>
      <c r="BH60" s="398"/>
      <c r="BI60" s="398"/>
      <c r="BJ60" s="398"/>
      <c r="BK60" s="398"/>
      <c r="BL60" s="398"/>
      <c r="BM60" s="398"/>
      <c r="BN60" s="398"/>
    </row>
    <row r="61" spans="1:66" ht="14.25">
      <c r="A61" s="398"/>
      <c r="B61" s="398"/>
      <c r="C61" s="398"/>
      <c r="D61" s="398"/>
      <c r="E61" s="398"/>
      <c r="F61" s="398"/>
      <c r="G61" s="398"/>
      <c r="H61" s="398"/>
      <c r="I61" s="398"/>
      <c r="J61" s="398"/>
      <c r="K61" s="398"/>
      <c r="L61" s="398"/>
      <c r="M61" s="398"/>
      <c r="N61" s="398"/>
      <c r="O61" s="398"/>
      <c r="P61" s="398"/>
      <c r="Q61" s="398"/>
      <c r="R61" s="398"/>
      <c r="S61" s="398"/>
      <c r="T61" s="398"/>
      <c r="U61" s="398"/>
      <c r="V61" s="547"/>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8"/>
      <c r="AY61" s="398"/>
      <c r="AZ61" s="398"/>
      <c r="BA61" s="398"/>
      <c r="BB61" s="398"/>
      <c r="BC61" s="398"/>
      <c r="BD61" s="398"/>
      <c r="BE61" s="398"/>
      <c r="BF61" s="398"/>
      <c r="BG61" s="398"/>
      <c r="BH61" s="398"/>
      <c r="BI61" s="398"/>
      <c r="BJ61" s="398"/>
      <c r="BK61" s="398"/>
      <c r="BL61" s="398"/>
      <c r="BM61" s="398"/>
      <c r="BN61" s="398"/>
    </row>
    <row r="62" spans="1:66" ht="14.25">
      <c r="A62" s="398"/>
      <c r="B62" s="398"/>
      <c r="C62" s="398"/>
      <c r="D62" s="521" t="s">
        <v>180</v>
      </c>
      <c r="E62" s="398"/>
      <c r="F62" s="398"/>
      <c r="G62" s="398"/>
      <c r="H62" s="398"/>
      <c r="I62" s="398"/>
      <c r="J62" s="398"/>
      <c r="K62" s="398"/>
      <c r="L62" s="398"/>
      <c r="M62" s="398"/>
      <c r="N62" s="398"/>
      <c r="O62" s="398"/>
      <c r="P62" s="398"/>
      <c r="Q62" s="398"/>
      <c r="R62" s="398"/>
      <c r="S62" s="398"/>
      <c r="T62" s="398"/>
      <c r="U62" s="398"/>
      <c r="V62" s="547"/>
      <c r="W62" s="398"/>
      <c r="X62" s="398"/>
      <c r="Y62" s="398"/>
      <c r="Z62" s="398"/>
      <c r="AA62" s="398"/>
      <c r="AB62" s="398"/>
      <c r="AC62" s="398"/>
      <c r="AD62" s="398"/>
      <c r="AE62" s="398"/>
      <c r="AF62" s="398"/>
      <c r="AG62" s="398"/>
      <c r="AH62" s="398"/>
      <c r="AI62" s="398"/>
      <c r="AJ62" s="398"/>
      <c r="AK62" s="398"/>
      <c r="AL62" s="398"/>
      <c r="AM62" s="398"/>
      <c r="AN62" s="398"/>
      <c r="AO62" s="398"/>
      <c r="AP62" s="398"/>
      <c r="AQ62" s="398"/>
      <c r="AR62" s="398"/>
      <c r="AS62" s="398"/>
      <c r="AT62" s="398"/>
      <c r="AU62" s="398"/>
      <c r="AV62" s="398"/>
      <c r="AW62" s="398"/>
      <c r="AX62" s="398"/>
      <c r="AY62" s="398"/>
      <c r="AZ62" s="398"/>
      <c r="BA62" s="398"/>
      <c r="BB62" s="398"/>
      <c r="BC62" s="398"/>
      <c r="BD62" s="398"/>
      <c r="BE62" s="398"/>
      <c r="BF62" s="398"/>
      <c r="BG62" s="398"/>
      <c r="BH62" s="398"/>
      <c r="BI62" s="398"/>
      <c r="BJ62" s="398"/>
      <c r="BK62" s="398"/>
      <c r="BL62" s="398"/>
      <c r="BM62" s="398"/>
      <c r="BN62" s="398"/>
    </row>
    <row r="63" spans="1:66" ht="14.25">
      <c r="A63" s="398"/>
      <c r="B63" s="398"/>
      <c r="C63" s="398"/>
      <c r="D63" s="521" t="s">
        <v>30</v>
      </c>
      <c r="E63" s="398"/>
      <c r="F63" s="398"/>
      <c r="G63" s="398"/>
      <c r="H63" s="398"/>
      <c r="I63" s="398"/>
      <c r="J63" s="398"/>
      <c r="K63" s="398"/>
      <c r="L63" s="398"/>
      <c r="M63" s="398"/>
      <c r="N63" s="398"/>
      <c r="O63" s="398"/>
      <c r="P63" s="398"/>
      <c r="Q63" s="398"/>
      <c r="R63" s="398"/>
      <c r="S63" s="398"/>
      <c r="T63" s="398"/>
      <c r="U63" s="398"/>
      <c r="V63" s="547"/>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8"/>
      <c r="AY63" s="398"/>
      <c r="AZ63" s="398"/>
      <c r="BA63" s="398"/>
      <c r="BB63" s="398"/>
      <c r="BC63" s="398"/>
      <c r="BD63" s="398"/>
      <c r="BE63" s="398"/>
      <c r="BF63" s="398"/>
      <c r="BG63" s="398"/>
      <c r="BH63" s="398"/>
      <c r="BI63" s="398"/>
      <c r="BJ63" s="398"/>
      <c r="BK63" s="398"/>
      <c r="BL63" s="398"/>
      <c r="BM63" s="398"/>
      <c r="BN63" s="398"/>
    </row>
    <row r="64" spans="1:66" ht="14.25">
      <c r="A64" s="398"/>
      <c r="B64" s="398"/>
      <c r="C64" s="398"/>
      <c r="D64" s="521" t="s">
        <v>18</v>
      </c>
      <c r="E64" s="398"/>
      <c r="F64" s="398"/>
      <c r="G64" s="398"/>
      <c r="H64" s="398"/>
      <c r="I64" s="398"/>
      <c r="J64" s="398"/>
      <c r="K64" s="398"/>
      <c r="L64" s="398"/>
      <c r="M64" s="398"/>
      <c r="N64" s="398"/>
      <c r="O64" s="398"/>
      <c r="P64" s="398"/>
      <c r="Q64" s="398"/>
      <c r="R64" s="398"/>
      <c r="S64" s="398"/>
      <c r="T64" s="398"/>
      <c r="U64" s="398"/>
      <c r="V64" s="547"/>
      <c r="W64" s="398"/>
      <c r="X64" s="398"/>
      <c r="Y64" s="398"/>
      <c r="Z64" s="398"/>
      <c r="AA64" s="398"/>
      <c r="AB64" s="398"/>
      <c r="AC64" s="398"/>
      <c r="AD64" s="398"/>
      <c r="AE64" s="398"/>
      <c r="AF64" s="398"/>
      <c r="AG64" s="398"/>
      <c r="AH64" s="398"/>
      <c r="AI64" s="398"/>
      <c r="AJ64" s="398"/>
      <c r="AK64" s="398"/>
      <c r="AL64" s="398"/>
      <c r="AM64" s="398"/>
      <c r="AN64" s="398"/>
      <c r="AO64" s="398"/>
      <c r="AP64" s="398"/>
      <c r="AQ64" s="398"/>
      <c r="AR64" s="398"/>
      <c r="AS64" s="398"/>
      <c r="AT64" s="398"/>
      <c r="AU64" s="398"/>
      <c r="AV64" s="398"/>
      <c r="AW64" s="398"/>
      <c r="AX64" s="398"/>
      <c r="AY64" s="398"/>
      <c r="AZ64" s="398"/>
      <c r="BA64" s="398"/>
      <c r="BB64" s="398"/>
      <c r="BC64" s="398"/>
      <c r="BD64" s="398"/>
      <c r="BE64" s="398"/>
      <c r="BF64" s="398"/>
      <c r="BG64" s="398"/>
      <c r="BH64" s="398"/>
      <c r="BI64" s="398"/>
      <c r="BJ64" s="398"/>
      <c r="BK64" s="398"/>
      <c r="BL64" s="398"/>
      <c r="BM64" s="398"/>
      <c r="BN64" s="398"/>
    </row>
    <row r="65" spans="1:66" ht="14.25">
      <c r="A65" s="398"/>
      <c r="B65" s="398"/>
      <c r="C65" s="398"/>
      <c r="D65" s="398"/>
      <c r="E65" s="398"/>
      <c r="F65" s="398"/>
      <c r="G65" s="398"/>
      <c r="H65" s="398"/>
      <c r="I65" s="398"/>
      <c r="J65" s="398"/>
      <c r="K65" s="398"/>
      <c r="L65" s="398"/>
      <c r="M65" s="398"/>
      <c r="N65" s="398"/>
      <c r="O65" s="398"/>
      <c r="P65" s="398"/>
      <c r="Q65" s="398"/>
      <c r="R65" s="398"/>
      <c r="S65" s="398"/>
      <c r="T65" s="398"/>
      <c r="U65" s="398"/>
      <c r="V65" s="547"/>
      <c r="W65" s="398"/>
      <c r="X65" s="398"/>
      <c r="Y65" s="398"/>
      <c r="Z65" s="398"/>
      <c r="AA65" s="398"/>
      <c r="AB65" s="398"/>
      <c r="AC65" s="398"/>
      <c r="AD65" s="398"/>
      <c r="AE65" s="398"/>
      <c r="AF65" s="398"/>
      <c r="AG65" s="398"/>
      <c r="AH65" s="398"/>
      <c r="AI65" s="398"/>
      <c r="AJ65" s="398"/>
      <c r="AK65" s="398"/>
      <c r="AL65" s="398"/>
      <c r="AM65" s="398"/>
      <c r="AN65" s="398"/>
      <c r="AO65" s="398"/>
      <c r="AP65" s="398"/>
      <c r="AQ65" s="398"/>
      <c r="AR65" s="398"/>
      <c r="AS65" s="398"/>
      <c r="AT65" s="398"/>
      <c r="AU65" s="398"/>
      <c r="AV65" s="398"/>
      <c r="AW65" s="398"/>
      <c r="AX65" s="398"/>
      <c r="AY65" s="398"/>
      <c r="AZ65" s="398"/>
      <c r="BA65" s="398"/>
      <c r="BB65" s="398"/>
      <c r="BC65" s="398"/>
      <c r="BD65" s="398"/>
      <c r="BE65" s="398"/>
      <c r="BF65" s="398"/>
      <c r="BG65" s="398"/>
      <c r="BH65" s="398"/>
      <c r="BI65" s="398"/>
      <c r="BJ65" s="398"/>
      <c r="BK65" s="398"/>
      <c r="BL65" s="398"/>
      <c r="BM65" s="398"/>
      <c r="BN65" s="398"/>
    </row>
    <row r="66" spans="1:66">
      <c r="A66" s="398"/>
      <c r="B66" s="398"/>
      <c r="C66" s="398"/>
      <c r="D66" s="513"/>
      <c r="E66" s="513"/>
      <c r="F66" s="513"/>
      <c r="G66" s="513"/>
      <c r="H66" s="513"/>
      <c r="I66" s="513"/>
      <c r="J66" s="513"/>
      <c r="K66" s="513"/>
      <c r="L66" s="513"/>
      <c r="M66" s="513"/>
      <c r="N66" s="513"/>
      <c r="O66" s="513"/>
      <c r="P66" s="513"/>
      <c r="Q66" s="513"/>
      <c r="R66" s="513"/>
      <c r="S66" s="513"/>
      <c r="T66" s="513"/>
      <c r="U66" s="513"/>
      <c r="V66" s="547"/>
      <c r="W66" s="398"/>
      <c r="X66" s="398"/>
      <c r="Y66" s="398"/>
      <c r="Z66" s="398"/>
      <c r="AA66" s="398"/>
      <c r="AB66" s="398"/>
      <c r="AC66" s="398"/>
      <c r="AD66" s="398"/>
      <c r="AE66" s="398"/>
      <c r="AF66" s="398"/>
      <c r="AG66" s="398"/>
      <c r="AH66" s="398"/>
      <c r="AI66" s="398"/>
      <c r="AJ66" s="398"/>
      <c r="AK66" s="398"/>
      <c r="AL66" s="398"/>
      <c r="AM66" s="398"/>
      <c r="AN66" s="398"/>
      <c r="AO66" s="398"/>
      <c r="AP66" s="398"/>
      <c r="AQ66" s="398"/>
      <c r="AR66" s="398"/>
      <c r="AS66" s="398"/>
      <c r="AT66" s="398"/>
      <c r="AU66" s="398"/>
      <c r="AV66" s="398"/>
      <c r="AW66" s="398"/>
      <c r="AX66" s="398"/>
      <c r="AY66" s="398"/>
      <c r="AZ66" s="398"/>
      <c r="BA66" s="398"/>
      <c r="BB66" s="398"/>
      <c r="BC66" s="398"/>
      <c r="BD66" s="398"/>
      <c r="BE66" s="398"/>
      <c r="BF66" s="398"/>
      <c r="BG66" s="398"/>
      <c r="BH66" s="398"/>
      <c r="BI66" s="398"/>
      <c r="BJ66" s="398"/>
      <c r="BK66" s="398"/>
      <c r="BL66" s="398"/>
      <c r="BM66" s="398"/>
      <c r="BN66" s="398"/>
    </row>
    <row r="67" spans="1:66">
      <c r="A67" s="398"/>
      <c r="B67" s="398"/>
      <c r="C67" s="398"/>
      <c r="D67" s="513"/>
      <c r="E67" s="513"/>
      <c r="F67" s="513"/>
      <c r="G67" s="513"/>
      <c r="H67" s="513"/>
      <c r="I67" s="513"/>
      <c r="J67" s="513"/>
      <c r="K67" s="513"/>
      <c r="L67" s="513"/>
      <c r="M67" s="513"/>
      <c r="N67" s="513"/>
      <c r="O67" s="513"/>
      <c r="P67" s="513"/>
      <c r="Q67" s="513"/>
      <c r="R67" s="513"/>
      <c r="S67" s="513"/>
      <c r="T67" s="513"/>
      <c r="U67" s="513"/>
      <c r="V67" s="547"/>
      <c r="W67" s="398"/>
      <c r="X67" s="398"/>
      <c r="Y67" s="398"/>
      <c r="Z67" s="398"/>
      <c r="AA67" s="398"/>
      <c r="AB67" s="398"/>
      <c r="AC67" s="398"/>
      <c r="AD67" s="398"/>
      <c r="AE67" s="398"/>
      <c r="AF67" s="398"/>
      <c r="AG67" s="398"/>
      <c r="AH67" s="398"/>
      <c r="AI67" s="398"/>
      <c r="AJ67" s="398"/>
      <c r="AK67" s="398"/>
      <c r="AL67" s="398"/>
      <c r="AM67" s="398"/>
      <c r="AN67" s="398"/>
      <c r="AO67" s="398"/>
      <c r="AP67" s="398"/>
      <c r="AQ67" s="398"/>
      <c r="AR67" s="398"/>
      <c r="AS67" s="398"/>
      <c r="AT67" s="398"/>
      <c r="AU67" s="398"/>
      <c r="AV67" s="398"/>
      <c r="AW67" s="398"/>
      <c r="AX67" s="398"/>
      <c r="AY67" s="398"/>
      <c r="AZ67" s="398"/>
      <c r="BA67" s="398"/>
      <c r="BB67" s="398"/>
      <c r="BC67" s="398"/>
      <c r="BD67" s="398"/>
      <c r="BE67" s="398"/>
      <c r="BF67" s="398"/>
      <c r="BG67" s="398"/>
      <c r="BH67" s="398"/>
      <c r="BI67" s="398"/>
      <c r="BJ67" s="398"/>
      <c r="BK67" s="398"/>
      <c r="BL67" s="398"/>
      <c r="BM67" s="398"/>
      <c r="BN67" s="398"/>
    </row>
    <row r="68" spans="1:66">
      <c r="A68" s="398"/>
      <c r="B68" s="398"/>
      <c r="C68" s="398"/>
      <c r="D68" s="513"/>
      <c r="E68" s="513"/>
      <c r="F68" s="513"/>
      <c r="G68" s="513"/>
      <c r="H68" s="513"/>
      <c r="I68" s="513"/>
      <c r="J68" s="513"/>
      <c r="K68" s="513"/>
      <c r="L68" s="513"/>
      <c r="M68" s="513"/>
      <c r="N68" s="513"/>
      <c r="O68" s="513"/>
      <c r="P68" s="513"/>
      <c r="Q68" s="513"/>
      <c r="R68" s="513"/>
      <c r="S68" s="513"/>
      <c r="T68" s="513"/>
      <c r="U68" s="513"/>
      <c r="V68" s="547"/>
      <c r="W68" s="398"/>
      <c r="X68" s="398"/>
      <c r="Y68" s="398"/>
      <c r="Z68" s="398"/>
      <c r="AA68" s="398"/>
      <c r="AB68" s="398"/>
      <c r="AC68" s="398"/>
      <c r="AD68" s="398"/>
      <c r="AE68" s="398"/>
      <c r="AF68" s="398"/>
      <c r="AG68" s="398"/>
      <c r="AH68" s="398"/>
      <c r="AI68" s="398"/>
      <c r="AJ68" s="398"/>
      <c r="AK68" s="398"/>
      <c r="AL68" s="398"/>
      <c r="AM68" s="398"/>
      <c r="AN68" s="398"/>
      <c r="AO68" s="398"/>
      <c r="AP68" s="398"/>
      <c r="AQ68" s="398"/>
      <c r="AR68" s="398"/>
      <c r="AS68" s="398"/>
      <c r="AT68" s="398"/>
      <c r="AU68" s="398"/>
      <c r="AV68" s="398"/>
      <c r="AW68" s="398"/>
      <c r="AX68" s="398"/>
      <c r="AY68" s="398"/>
      <c r="AZ68" s="398"/>
      <c r="BA68" s="398"/>
      <c r="BB68" s="398"/>
      <c r="BC68" s="398"/>
      <c r="BD68" s="398"/>
      <c r="BE68" s="398"/>
      <c r="BF68" s="398"/>
      <c r="BG68" s="398"/>
      <c r="BH68" s="398"/>
      <c r="BI68" s="398"/>
      <c r="BJ68" s="398"/>
      <c r="BK68" s="398"/>
      <c r="BL68" s="398"/>
      <c r="BM68" s="398"/>
      <c r="BN68" s="398"/>
    </row>
    <row r="69" spans="1:66" ht="14.25">
      <c r="A69" s="398"/>
      <c r="B69" s="398"/>
      <c r="C69" s="398"/>
      <c r="D69" s="398"/>
      <c r="E69" s="398"/>
      <c r="F69" s="398"/>
      <c r="G69" s="398"/>
      <c r="H69" s="398"/>
      <c r="I69" s="398"/>
      <c r="J69" s="398"/>
      <c r="K69" s="398"/>
      <c r="L69" s="398"/>
      <c r="M69" s="398"/>
      <c r="N69" s="398"/>
      <c r="O69" s="398"/>
      <c r="P69" s="398"/>
      <c r="Q69" s="398"/>
      <c r="R69" s="398"/>
      <c r="S69" s="398"/>
      <c r="T69" s="398"/>
      <c r="U69" s="398"/>
      <c r="V69" s="547"/>
      <c r="W69" s="398"/>
      <c r="X69" s="398"/>
      <c r="Y69" s="398"/>
      <c r="Z69" s="398"/>
      <c r="AA69" s="398"/>
      <c r="AB69" s="398"/>
      <c r="AC69" s="398"/>
      <c r="AD69" s="398"/>
      <c r="AE69" s="398"/>
      <c r="AF69" s="398"/>
      <c r="AG69" s="398"/>
      <c r="AH69" s="398"/>
      <c r="AI69" s="398"/>
      <c r="AJ69" s="398"/>
      <c r="AK69" s="398"/>
      <c r="AL69" s="398"/>
      <c r="AM69" s="398"/>
      <c r="AN69" s="398"/>
      <c r="AO69" s="398"/>
      <c r="AP69" s="398"/>
      <c r="AQ69" s="398"/>
      <c r="AR69" s="398"/>
      <c r="AS69" s="398"/>
      <c r="AT69" s="398"/>
      <c r="AU69" s="398"/>
      <c r="AV69" s="398"/>
      <c r="AW69" s="398"/>
      <c r="AX69" s="398"/>
      <c r="AY69" s="398"/>
      <c r="AZ69" s="398"/>
      <c r="BA69" s="398"/>
      <c r="BB69" s="398"/>
      <c r="BC69" s="398"/>
      <c r="BD69" s="398"/>
      <c r="BE69" s="398"/>
      <c r="BF69" s="398"/>
      <c r="BG69" s="398"/>
      <c r="BH69" s="398"/>
      <c r="BI69" s="398"/>
      <c r="BJ69" s="398"/>
      <c r="BK69" s="398"/>
      <c r="BL69" s="398"/>
      <c r="BM69" s="398"/>
      <c r="BN69" s="398"/>
    </row>
  </sheetData>
  <mergeCells count="40">
    <mergeCell ref="A4:T4"/>
    <mergeCell ref="A5:T5"/>
    <mergeCell ref="B6:D6"/>
    <mergeCell ref="E6:F6"/>
    <mergeCell ref="A7:T7"/>
    <mergeCell ref="A16:T16"/>
    <mergeCell ref="A17:T17"/>
    <mergeCell ref="C18:T18"/>
    <mergeCell ref="C19:T19"/>
    <mergeCell ref="C21:S21"/>
    <mergeCell ref="C22:T22"/>
    <mergeCell ref="C24:T24"/>
    <mergeCell ref="C25:E25"/>
    <mergeCell ref="G25:L25"/>
    <mergeCell ref="A27:T27"/>
    <mergeCell ref="C28:E28"/>
    <mergeCell ref="J28:T28"/>
    <mergeCell ref="V30:AR30"/>
    <mergeCell ref="C31:I31"/>
    <mergeCell ref="C37:E37"/>
    <mergeCell ref="B40:I40"/>
    <mergeCell ref="C41:E41"/>
    <mergeCell ref="J41:T41"/>
    <mergeCell ref="V43:AW43"/>
    <mergeCell ref="C45:I45"/>
    <mergeCell ref="D66:U66"/>
    <mergeCell ref="D67:U67"/>
    <mergeCell ref="D68:U68"/>
    <mergeCell ref="X3:AB5"/>
    <mergeCell ref="J8:T9"/>
    <mergeCell ref="J10:T11"/>
    <mergeCell ref="J12:T13"/>
    <mergeCell ref="J29:T30"/>
    <mergeCell ref="J31:T32"/>
    <mergeCell ref="V31:AR32"/>
    <mergeCell ref="J33:T34"/>
    <mergeCell ref="V33:AR34"/>
    <mergeCell ref="J42:T43"/>
    <mergeCell ref="J45:T46"/>
    <mergeCell ref="J47:T48"/>
  </mergeCells>
  <phoneticPr fontId="3" type="Hiragana"/>
  <conditionalFormatting sqref="D68:U68">
    <cfRule type="expression" dxfId="17" priority="8">
      <formula>$C$19=""</formula>
    </cfRule>
  </conditionalFormatting>
  <conditionalFormatting sqref="D67:U67">
    <cfRule type="expression" dxfId="16" priority="9">
      <formula>$C$19=""</formula>
    </cfRule>
  </conditionalFormatting>
  <conditionalFormatting sqref="D66:U66">
    <cfRule type="expression" dxfId="15" priority="10">
      <formula>$C$19=""</formula>
    </cfRule>
  </conditionalFormatting>
  <conditionalFormatting sqref="C25">
    <cfRule type="expression" dxfId="14" priority="18">
      <formula>OR($C$25="",$C$25=0)</formula>
    </cfRule>
  </conditionalFormatting>
  <conditionalFormatting sqref="C22:T22">
    <cfRule type="expression" dxfId="13" priority="16">
      <formula>OR($C$22="",$C$22=0)</formula>
    </cfRule>
  </conditionalFormatting>
  <conditionalFormatting sqref="G25">
    <cfRule type="expression" dxfId="12" priority="17">
      <formula>OR($G$25="",$G$25=0)</formula>
    </cfRule>
  </conditionalFormatting>
  <conditionalFormatting sqref="J33">
    <cfRule type="expression" dxfId="11" priority="14">
      <formula>$J$33=0</formula>
    </cfRule>
  </conditionalFormatting>
  <conditionalFormatting sqref="J28:T28">
    <cfRule type="expression" dxfId="10" priority="12">
      <formula>$J$28=""</formula>
    </cfRule>
  </conditionalFormatting>
  <conditionalFormatting sqref="J29:T29">
    <cfRule type="expression" dxfId="9" priority="15">
      <formula>$J29=0</formula>
    </cfRule>
  </conditionalFormatting>
  <conditionalFormatting sqref="J31:T32">
    <cfRule type="expression" dxfId="8" priority="11">
      <formula>$J$31=0</formula>
    </cfRule>
  </conditionalFormatting>
  <conditionalFormatting sqref="J41:T41">
    <cfRule type="expression" dxfId="7" priority="13">
      <formula>$J$41=""</formula>
    </cfRule>
  </conditionalFormatting>
  <conditionalFormatting sqref="C19:T19">
    <cfRule type="cellIs" dxfId="6" priority="7" operator="equal">
      <formula>0</formula>
    </cfRule>
  </conditionalFormatting>
  <conditionalFormatting sqref="J8:T9">
    <cfRule type="containsBlanks" dxfId="5" priority="6">
      <formula>LEN(TRIM(J8))=0</formula>
    </cfRule>
    <cfRule type="notContainsBlanks" dxfId="4" priority="3">
      <formula>LEN(TRIM(J8))&gt;0</formula>
    </cfRule>
  </conditionalFormatting>
  <conditionalFormatting sqref="J10:T11">
    <cfRule type="containsBlanks" dxfId="3" priority="5">
      <formula>LEN(TRIM(J10))=0</formula>
    </cfRule>
    <cfRule type="notContainsBlanks" dxfId="2" priority="2">
      <formula>LEN(TRIM(J10))&gt;0</formula>
    </cfRule>
  </conditionalFormatting>
  <conditionalFormatting sqref="J12:T13">
    <cfRule type="containsBlanks" dxfId="1" priority="4">
      <formula>LEN(TRIM(J12))=0</formula>
    </cfRule>
    <cfRule type="notContainsBlanks" dxfId="0" priority="1">
      <formula>LEN(TRIM(J12))&gt;0</formula>
    </cfRule>
  </conditionalFormatting>
  <dataValidations count="1">
    <dataValidation type="list" allowBlank="1" showDropDown="0" showInputMessage="1" showErrorMessage="1" sqref="C19:T19">
      <formula1>$D$62:$D$65</formula1>
    </dataValidation>
  </dataValidations>
  <pageMargins left="0.7" right="0.7" top="0.75" bottom="0.75" header="0.3" footer="0.3"/>
  <pageSetup paperSize="9" scale="71"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【入力】第２号様式　ツアー情報 原本</vt:lpstr>
      <vt:lpstr>★このツールの使い方１</vt:lpstr>
      <vt:lpstr>★このツールの使い方２</vt:lpstr>
      <vt:lpstr>第１号様式　申請者情報シート</vt:lpstr>
      <vt:lpstr>第２号様式　ツアー情報</vt:lpstr>
      <vt:lpstr xml:space="preserve">第３号様式　申請書 </vt:lpstr>
      <vt:lpstr>第４号様式　中止申請書</vt:lpstr>
      <vt:lpstr>第５号様式　実績報告書兼請求書</vt:lpstr>
      <vt:lpstr>第６号様式　委任状</vt:lpstr>
      <vt:lpstr>宿泊証明書（任意様式）</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2025-07-01T09:07:06Z</dcterms:created>
  <dcterms:modified xsi:type="dcterms:W3CDTF">2025-07-14T00:01:14Z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2025-07-14T00:01:14Z</vt:filetime>
  </property>
</Properties>
</file>